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kengesui\Desktop\"/>
    </mc:Choice>
  </mc:AlternateContent>
  <xr:revisionPtr revIDLastSave="0" documentId="13_ncr:1_{785F076C-31E0-452F-8DBC-15EEE524D37C}" xr6:coauthVersionLast="36" xr6:coauthVersionMax="36" xr10:uidLastSave="{00000000-0000-0000-0000-000000000000}"/>
  <workbookProtection workbookAlgorithmName="SHA-512" workbookHashValue="xdVPnUKY9Of4ZlJ93KE9979szO0SVj63lqJjApRS6B1ycJXye0pERsXK8okvuKB8tYRicAyQ4u9xETJRbF/cNg==" workbookSaltValue="lxnT80Z7my+1BtGUobPY8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<sst xmlns="http://schemas.openxmlformats.org/spreadsheetml/2006/main" count="257" uniqueCount="118">
  <si>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</si>
  <si>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</si>
  <si>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</si>
  <si>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</si>
  <si>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</si>
  <si>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</si>
  <si>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</si>
  <si>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</si>
  <si>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</si>
  <si>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</si>
  <si>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</si>
  <si>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</si>
  <si>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</si>
  <si>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</si>
  <si>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</si>
  <si>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</si>
  <si>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</si>
  <si>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</si>
  <si>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</si>
  <si>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</si>
  <si>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</si>
  <si>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</si>
  <si>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</si>
  <si>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</si>
  <si>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</si>
  <si>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</si>
  <si>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</si>
  <si>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</si>
  <si>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</si>
  <si>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</si>
  <si>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</si>
  <si>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</si>
  <si>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</si>
  <si>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</si>
  <si>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</si>
  <si>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</si>
  <si>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</si>
  <si>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</si>
  <si>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</si>
  <si>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</si>
  <si>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</si>
  <si>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</si>
  <si>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</si>
  <si>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</si>
  <si>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</si>
  <si>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</si>
  <si>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</si>
  <si>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</si>
  <si>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</si>
  <si>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</si>
  <si>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</si>
  <si>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</si>
  <si>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</si>
  <si>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</si>
  <si>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</si>
  <si>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</si>
  <si>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</si>
  <si>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</si>
  <si>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</si>
  <si>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</si>
  <si>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</si>
  <si>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</si>
  <si>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</si>
  <si>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</si>
  <si>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</si>
  <si>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</si>
  <si>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</si>
  <si>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</si>
  <si>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</si>
  <si>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</si>
  <si>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</si>
  <si>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</si>
  <si>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</si>
  <si>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</si>
  <si>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</si>
  <si>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</si>
  <si>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</si>
  <si>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</si>
  <si>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</si>
  <si>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</si>
  <si>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</si>
  <si>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</si>
  <si>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</si>
  <si>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</si>
  <si>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</si>
  <si>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</si>
  <si>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</si>
  <si>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</si>
  <si>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</si>
  <si>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</si>
  <si>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</si>
  <si>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</si>
  <si>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</si>
  <si>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</si>
  <si>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</si>
  <si>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</si>
  <si>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</si>
  <si>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</si>
  <si>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</si>
  <si>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</si>
  <si>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</si>
  <si>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</si>
  <si>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</si>
  <si>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</si>
  <si>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</si>
  <si>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</si>
  <si>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</si>
  <si>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</si>
  <si>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</si>
  <si>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</si>
  <si>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</si>
  <si>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</si>
  <si>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</si>
  <si>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</si>
  <si>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</si>
  <si>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平均値よりも下回っています。管渠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phoneticPr fontId="4"/>
  </si>
  <si>
    <t>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公共用水域の水質保全や使用料収入増加の観点から、水洗化率向上のため、未接続世帯に対し広報や啓発を行います。また、有収水量の使用が多い企業等に対し公共下水道への接続を啓発します。
　今後は、将来的な人口減少や、施設の老朽化および不明水対策に伴う維持管理費の増加や、多額の企業債償還が続くこととなります。
　そうした事を視野に入れながら、下水道経営戦略の見直しとともに、将来を見据えた経営状況の分析、使用料の改定を含めた収入確保の取組が必要となります。</t>
    <rPh sb="147" eb="149">
      <t>ユウシュウ</t>
    </rPh>
    <rPh sb="149" eb="151">
      <t>スイリョウ</t>
    </rPh>
    <rPh sb="152" eb="154">
      <t>シヨウ</t>
    </rPh>
    <rPh sb="180" eb="182">
      <t>コンゴ</t>
    </rPh>
    <rPh sb="247" eb="248">
      <t>コト</t>
    </rPh>
    <rPh sb="249" eb="251">
      <t>シヤ</t>
    </rPh>
    <rPh sb="252" eb="253">
      <t>イ</t>
    </rPh>
    <rPh sb="258" eb="261">
      <t>ゲスイドウ</t>
    </rPh>
    <rPh sb="261" eb="263">
      <t>ケイエイ</t>
    </rPh>
    <rPh sb="263" eb="265">
      <t>センリャク</t>
    </rPh>
    <rPh sb="266" eb="268">
      <t>ミナオ</t>
    </rPh>
    <rPh sb="274" eb="276">
      <t>ショウライ</t>
    </rPh>
    <rPh sb="277" eb="279">
      <t>ミス</t>
    </rPh>
    <rPh sb="281" eb="283">
      <t>ケイエイ</t>
    </rPh>
    <rPh sb="283" eb="285">
      <t>ジョウキョウ</t>
    </rPh>
    <rPh sb="286" eb="288">
      <t>ブンセキ</t>
    </rPh>
    <rPh sb="293" eb="295">
      <t>カイテイ</t>
    </rPh>
    <phoneticPr fontId="4"/>
  </si>
  <si>
    <t>平成３１年４月１日より地方公営企業法を適用したことにより、令和元年度からのグラフとなります。
　①経常収支比率は、100％を上回っており、令和３年度決算比2.08ポイントの増となっています。
（令和3年度決算値132.55％）
しかし、収益だけでは費用を賄えない為、不足分を一般会計からの補助金で賄っています。
　③流動比率は、100％を下回っています。流動負債中企業債の償還に充てる額が多く、不足分を一般会計からの補助金で賄っています。
　④企業債残高対事業規模比較は、下水道整備が進んでいることから類似団体平均値を下回っています。今後についても計画的な起債借入に努めていきます。
　⑤経費回収率は、令和３年度決算比0.22ポイントの増です。全国平均や類似団体平均値を上回っていますが、汚水処理にかかる費用が使用料収入以外で賄われているため、引き続き使用料収入の見直しや確保および汚水処理費の削減に努めます。
　⑥汚水処理原価は、令和３年度決算比で増減はありません。類似団体平均値を下回っていることから、今後も継続して費用の抑制および有収水量の使用料収入増加に努めます。
　⑦施設利用率は、滋賀県の流域下水道で汚水処理をしているので該当なしとなります。
　⑧水洗化率は類似団体と比較しても高い値を保持しています。今後も下水道未接続世帯への啓発等、水洗化の促進に取り組みます。</t>
    <rPh sb="278" eb="280">
      <t>キサイ</t>
    </rPh>
    <rPh sb="322" eb="326">
      <t>ゼンコクヘイキン</t>
    </rPh>
    <rPh sb="327" eb="331">
      <t>ルイジダンタイ</t>
    </rPh>
    <rPh sb="331" eb="334">
      <t>ヘイキンチ</t>
    </rPh>
    <rPh sb="335" eb="337">
      <t>ウワマワ</t>
    </rPh>
    <rPh sb="425" eb="427">
      <t>ゾウゲン</t>
    </rPh>
    <rPh sb="473" eb="476">
      <t>シヨウリョウ</t>
    </rPh>
    <rPh sb="476" eb="478">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</si>
</sst>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B5-48D9-91EA-E918A0457E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29B5-48D9-91EA-E918A0457E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59-4129-83C0-79EAEC817D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9059-4129-83C0-79EAEC817D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92.17</c:v>
                </c:pt>
                <c:pt idx="2">
                  <c:v>92.28</c:v>
                </c:pt>
                <c:pt idx="3">
                  <c:v>92.17</c:v>
                </c:pt>
                <c:pt idx="4">
                  <c:v>92.22</c:v>
                </c:pt>
              </c:numCache>
            </c:numRef>
          </c:val>
          <c:extLst>
            <c:ext xmlns:c16="http://schemas.microsoft.com/office/drawing/2014/chart" uri="{C3380CC4-5D6E-409C-BE32-E72D297353CC}">
              <c16:uniqueId val="{00000000-1DB0-4B7A-9067-106FF62B5E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1DB0-4B7A-9067-106FF62B5E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107.69</c:v>
                </c:pt>
                <c:pt idx="2">
                  <c:v>109.93</c:v>
                </c:pt>
                <c:pt idx="3">
                  <c:v>132.55000000000001</c:v>
                </c:pt>
                <c:pt idx="4">
                  <c:v>134.63</c:v>
                </c:pt>
              </c:numCache>
            </c:numRef>
          </c:val>
          <c:extLst>
            <c:ext xmlns:c16="http://schemas.microsoft.com/office/drawing/2014/chart" uri="{C3380CC4-5D6E-409C-BE32-E72D297353CC}">
              <c16:uniqueId val="{00000000-187F-4EDF-88C0-25C5A7C8C0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187F-4EDF-88C0-25C5A7C8C0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3.01</c:v>
                </c:pt>
                <c:pt idx="2">
                  <c:v>6.04</c:v>
                </c:pt>
                <c:pt idx="3">
                  <c:v>9</c:v>
                </c:pt>
                <c:pt idx="4">
                  <c:v>11.98</c:v>
                </c:pt>
              </c:numCache>
            </c:numRef>
          </c:val>
          <c:extLst>
            <c:ext xmlns:c16="http://schemas.microsoft.com/office/drawing/2014/chart" uri="{C3380CC4-5D6E-409C-BE32-E72D297353CC}">
              <c16:uniqueId val="{00000000-98DF-4320-8931-BED767E7D7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98DF-4320-8931-BED767E7D7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51-4C2D-98AF-95AD7F50C5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CB51-4C2D-98AF-95AD7F50C5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BD-4665-8E77-1D787FB00D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BFBD-4665-8E77-1D787FB00D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17.2</c:v>
                </c:pt>
                <c:pt idx="2">
                  <c:v>18.96</c:v>
                </c:pt>
                <c:pt idx="3">
                  <c:v>24.71</c:v>
                </c:pt>
                <c:pt idx="4">
                  <c:v>23.39</c:v>
                </c:pt>
              </c:numCache>
            </c:numRef>
          </c:val>
          <c:extLst>
            <c:ext xmlns:c16="http://schemas.microsoft.com/office/drawing/2014/chart" uri="{C3380CC4-5D6E-409C-BE32-E72D297353CC}">
              <c16:uniqueId val="{00000000-1DB4-45D5-B926-AADC8EA1B8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1DB4-45D5-B926-AADC8EA1B8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663.17</c:v>
                </c:pt>
                <c:pt idx="2">
                  <c:v>529.07000000000005</c:v>
                </c:pt>
                <c:pt idx="3">
                  <c:v>423.22</c:v>
                </c:pt>
                <c:pt idx="4">
                  <c:v>396.3</c:v>
                </c:pt>
              </c:numCache>
            </c:numRef>
          </c:val>
          <c:extLst>
            <c:ext xmlns:c16="http://schemas.microsoft.com/office/drawing/2014/chart" uri="{C3380CC4-5D6E-409C-BE32-E72D297353CC}">
              <c16:uniqueId val="{00000000-F230-4498-830C-018F380446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F230-4498-830C-018F380446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84.23</c:v>
                </c:pt>
                <c:pt idx="2">
                  <c:v>86.03</c:v>
                </c:pt>
                <c:pt idx="3">
                  <c:v>95.73</c:v>
                </c:pt>
                <c:pt idx="4">
                  <c:v>95.95</c:v>
                </c:pt>
              </c:numCache>
            </c:numRef>
          </c:val>
          <c:extLst>
            <c:ext xmlns:c16="http://schemas.microsoft.com/office/drawing/2014/chart" uri="{C3380CC4-5D6E-409C-BE32-E72D297353CC}">
              <c16:uniqueId val="{00000000-14BD-41F7-9BEF-7200C6B230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4BD-41F7-9BEF-7200C6B230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171.15</c:v>
                </c:pt>
                <c:pt idx="2">
                  <c:v>164.46</c:v>
                </c:pt>
                <c:pt idx="3">
                  <c:v>149.97999999999999</c:v>
                </c:pt>
                <c:pt idx="4">
                  <c:v>149.97999999999999</c:v>
                </c:pt>
              </c:numCache>
            </c:numRef>
          </c:val>
          <c:extLst>
            <c:ext xmlns:c16="http://schemas.microsoft.com/office/drawing/2014/chart" uri="{C3380CC4-5D6E-409C-BE32-E72D297353CC}">
              <c16:uniqueId val="{00000000-37FA-420D-A9EC-228411104C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37FA-420D-A9EC-228411104C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愛荘町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21332</v>
      </c>
      <c r="AM8" s="42"/>
      <c r="AN8" s="42"/>
      <c r="AO8" s="42"/>
      <c r="AP8" s="42"/>
      <c r="AQ8" s="42"/>
      <c r="AR8" s="42"/>
      <c r="AS8" s="42"/>
      <c r="AT8" s="35">
        <f>データ!T6</f>
        <v>37.97</v>
      </c>
      <c r="AU8" s="35"/>
      <c r="AV8" s="35"/>
      <c r="AW8" s="35"/>
      <c r="AX8" s="35"/>
      <c r="AY8" s="35"/>
      <c r="AZ8" s="35"/>
      <c r="BA8" s="35"/>
      <c r="BB8" s="35">
        <f>データ!U6</f>
        <v>561.80999999999995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58.76</v>
      </c>
      <c r="J10" s="35"/>
      <c r="K10" s="35"/>
      <c r="L10" s="35"/>
      <c r="M10" s="35"/>
      <c r="N10" s="35"/>
      <c r="O10" s="35"/>
      <c r="P10" s="35">
        <f>データ!P6</f>
        <v>99.16</v>
      </c>
      <c r="Q10" s="35"/>
      <c r="R10" s="35"/>
      <c r="S10" s="35"/>
      <c r="T10" s="35"/>
      <c r="U10" s="35"/>
      <c r="V10" s="35"/>
      <c r="W10" s="35">
        <f>データ!Q6</f>
        <v>86.66</v>
      </c>
      <c r="X10" s="35"/>
      <c r="Y10" s="35"/>
      <c r="Z10" s="35"/>
      <c r="AA10" s="35"/>
      <c r="AB10" s="35"/>
      <c r="AC10" s="35"/>
      <c r="AD10" s="42">
        <f>データ!R6</f>
        <v>2640</v>
      </c>
      <c r="AE10" s="42"/>
      <c r="AF10" s="42"/>
      <c r="AG10" s="42"/>
      <c r="AH10" s="42"/>
      <c r="AI10" s="42"/>
      <c r="AJ10" s="42"/>
      <c r="AK10" s="2"/>
      <c r="AL10" s="42">
        <f>データ!V6</f>
        <v>21135</v>
      </c>
      <c r="AM10" s="42"/>
      <c r="AN10" s="42"/>
      <c r="AO10" s="42"/>
      <c r="AP10" s="42"/>
      <c r="AQ10" s="42"/>
      <c r="AR10" s="42"/>
      <c r="AS10" s="42"/>
      <c r="AT10" s="35">
        <f>データ!W6</f>
        <v>9.39</v>
      </c>
      <c r="AU10" s="35"/>
      <c r="AV10" s="35"/>
      <c r="AW10" s="35"/>
      <c r="AX10" s="35"/>
      <c r="AY10" s="35"/>
      <c r="AZ10" s="35"/>
      <c r="BA10" s="35"/>
      <c r="BB10" s="35">
        <f>データ!X6</f>
        <v>2250.8000000000002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MwaejJuPfGktG+X14mwoN9hZiyiBoxhoVk84/3vRJEuPQ9cXjfAlmOi9rxBsffA2zQlCnQh9virXXwS0aDCDQ==" saltValue="AmD+dDcsWEmvMOY6Ut50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254258</v>
      </c>
      <c r="D6" s="19">
        <f t="shared" si="3"/>
        <v>46</v>
      </c>
      <c r="E6" s="19">
        <f t="shared" si="3"/>
        <v>17</v>
      </c>
      <c r="F6" s="19">
        <f t="shared" si="3"/>
        <v>4</v>
      </c>
      <c r="G6" s="19">
        <f t="shared" si="3"/>
        <v>0</v>
      </c>
      <c r="H6" s="19" t="str">
        <f t="shared" si="3"/>
        <v>滋賀県　愛荘町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58.76</v>
      </c>
      <c r="P6" s="20">
        <f t="shared" si="3"/>
        <v>99.16</v>
      </c>
      <c r="Q6" s="20">
        <f t="shared" si="3"/>
        <v>86.66</v>
      </c>
      <c r="R6" s="20">
        <f t="shared" si="3"/>
        <v>2640</v>
      </c>
      <c r="S6" s="20">
        <f t="shared" si="3"/>
        <v>21332</v>
      </c>
      <c r="T6" s="20">
        <f t="shared" si="3"/>
        <v>37.97</v>
      </c>
      <c r="U6" s="20">
        <f t="shared" si="3"/>
        <v>561.80999999999995</v>
      </c>
      <c r="V6" s="20">
        <f t="shared" si="3"/>
        <v>21135</v>
      </c>
      <c r="W6" s="20">
        <f t="shared" si="3"/>
        <v>9.39</v>
      </c>
      <c r="X6" s="20">
        <f t="shared" si="3"/>
        <v>2250.8000000000002</v>
      </c>
      <c r="Y6" s="21" t="str">
        <f>IF(Y7="",NA(),Y7)</f>
        <v>-</v>
      </c>
      <c r="Z6" s="21">
        <f t="shared" ref="Z6:AH6" si="4">IF(Z7="",NA(),Z7)</f>
        <v>107.69</v>
      </c>
      <c r="AA6" s="21">
        <f t="shared" si="4"/>
        <v>109.93</v>
      </c>
      <c r="AB6" s="21">
        <f t="shared" si="4"/>
        <v>132.55000000000001</v>
      </c>
      <c r="AC6" s="21">
        <f t="shared" si="4"/>
        <v>134.63</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17.2</v>
      </c>
      <c r="AW6" s="21">
        <f t="shared" si="6"/>
        <v>18.96</v>
      </c>
      <c r="AX6" s="21">
        <f t="shared" si="6"/>
        <v>24.71</v>
      </c>
      <c r="AY6" s="21">
        <f t="shared" si="6"/>
        <v>23.39</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663.17</v>
      </c>
      <c r="BH6" s="21">
        <f t="shared" si="7"/>
        <v>529.07000000000005</v>
      </c>
      <c r="BI6" s="21">
        <f t="shared" si="7"/>
        <v>423.22</v>
      </c>
      <c r="BJ6" s="21">
        <f t="shared" si="7"/>
        <v>396.3</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84.23</v>
      </c>
      <c r="BS6" s="21">
        <f t="shared" si="8"/>
        <v>86.03</v>
      </c>
      <c r="BT6" s="21">
        <f t="shared" si="8"/>
        <v>95.73</v>
      </c>
      <c r="BU6" s="21">
        <f t="shared" si="8"/>
        <v>95.95</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171.15</v>
      </c>
      <c r="CD6" s="21">
        <f t="shared" si="9"/>
        <v>164.46</v>
      </c>
      <c r="CE6" s="21">
        <f t="shared" si="9"/>
        <v>149.97999999999999</v>
      </c>
      <c r="CF6" s="21">
        <f t="shared" si="9"/>
        <v>149.97999999999999</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92.17</v>
      </c>
      <c r="CZ6" s="21">
        <f t="shared" si="11"/>
        <v>92.28</v>
      </c>
      <c r="DA6" s="21">
        <f t="shared" si="11"/>
        <v>92.17</v>
      </c>
      <c r="DB6" s="21">
        <f t="shared" si="11"/>
        <v>92.22</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3.01</v>
      </c>
      <c r="DK6" s="21">
        <f t="shared" si="12"/>
        <v>6.04</v>
      </c>
      <c r="DL6" s="21">
        <f t="shared" si="12"/>
        <v>9</v>
      </c>
      <c r="DM6" s="21">
        <f t="shared" si="12"/>
        <v>11.98</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254258</v>
      </c>
      <c r="D7" s="23">
        <v>46</v>
      </c>
      <c r="E7" s="23">
        <v>17</v>
      </c>
      <c r="F7" s="23">
        <v>4</v>
      </c>
      <c r="G7" s="23">
        <v>0</v>
      </c>
      <c r="H7" s="23" t="s">
        <v>96</v>
      </c>
      <c r="I7" s="23" t="s">
        <v>97</v>
      </c>
      <c r="J7" s="23" t="s">
        <v>98</v>
      </c>
      <c r="K7" s="23" t="s">
        <v>99</v>
      </c>
      <c r="L7" s="23" t="s">
        <v>100</v>
      </c>
      <c r="M7" s="23" t="s">
        <v>101</v>
      </c>
      <c r="N7" s="24" t="s">
        <v>102</v>
      </c>
      <c r="O7" s="24">
        <v>58.76</v>
      </c>
      <c r="P7" s="24">
        <v>99.16</v>
      </c>
      <c r="Q7" s="24">
        <v>86.66</v>
      </c>
      <c r="R7" s="24">
        <v>2640</v>
      </c>
      <c r="S7" s="24">
        <v>21332</v>
      </c>
      <c r="T7" s="24">
        <v>37.97</v>
      </c>
      <c r="U7" s="24">
        <v>561.80999999999995</v>
      </c>
      <c r="V7" s="24">
        <v>21135</v>
      </c>
      <c r="W7" s="24">
        <v>9.39</v>
      </c>
      <c r="X7" s="24">
        <v>2250.8000000000002</v>
      </c>
      <c r="Y7" s="24" t="s">
        <v>102</v>
      </c>
      <c r="Z7" s="24">
        <v>107.69</v>
      </c>
      <c r="AA7" s="24">
        <v>109.93</v>
      </c>
      <c r="AB7" s="24">
        <v>132.55000000000001</v>
      </c>
      <c r="AC7" s="24">
        <v>134.63</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17.2</v>
      </c>
      <c r="AW7" s="24">
        <v>18.96</v>
      </c>
      <c r="AX7" s="24">
        <v>24.71</v>
      </c>
      <c r="AY7" s="24">
        <v>23.39</v>
      </c>
      <c r="AZ7" s="24" t="s">
        <v>102</v>
      </c>
      <c r="BA7" s="24">
        <v>47.72</v>
      </c>
      <c r="BB7" s="24">
        <v>44.24</v>
      </c>
      <c r="BC7" s="24">
        <v>43.07</v>
      </c>
      <c r="BD7" s="24">
        <v>45.42</v>
      </c>
      <c r="BE7" s="24">
        <v>44.25</v>
      </c>
      <c r="BF7" s="24" t="s">
        <v>102</v>
      </c>
      <c r="BG7" s="24">
        <v>663.17</v>
      </c>
      <c r="BH7" s="24">
        <v>529.07000000000005</v>
      </c>
      <c r="BI7" s="24">
        <v>423.22</v>
      </c>
      <c r="BJ7" s="24">
        <v>396.3</v>
      </c>
      <c r="BK7" s="24" t="s">
        <v>102</v>
      </c>
      <c r="BL7" s="24">
        <v>1206.79</v>
      </c>
      <c r="BM7" s="24">
        <v>1258.43</v>
      </c>
      <c r="BN7" s="24">
        <v>1163.75</v>
      </c>
      <c r="BO7" s="24">
        <v>1195.47</v>
      </c>
      <c r="BP7" s="24">
        <v>1182.1099999999999</v>
      </c>
      <c r="BQ7" s="24" t="s">
        <v>102</v>
      </c>
      <c r="BR7" s="24">
        <v>84.23</v>
      </c>
      <c r="BS7" s="24">
        <v>86.03</v>
      </c>
      <c r="BT7" s="24">
        <v>95.73</v>
      </c>
      <c r="BU7" s="24">
        <v>95.95</v>
      </c>
      <c r="BV7" s="24" t="s">
        <v>102</v>
      </c>
      <c r="BW7" s="24">
        <v>71.84</v>
      </c>
      <c r="BX7" s="24">
        <v>73.36</v>
      </c>
      <c r="BY7" s="24">
        <v>72.599999999999994</v>
      </c>
      <c r="BZ7" s="24">
        <v>69.430000000000007</v>
      </c>
      <c r="CA7" s="24">
        <v>73.78</v>
      </c>
      <c r="CB7" s="24" t="s">
        <v>102</v>
      </c>
      <c r="CC7" s="24">
        <v>171.15</v>
      </c>
      <c r="CD7" s="24">
        <v>164.46</v>
      </c>
      <c r="CE7" s="24">
        <v>149.97999999999999</v>
      </c>
      <c r="CF7" s="24">
        <v>149.97999999999999</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92.17</v>
      </c>
      <c r="CZ7" s="24">
        <v>92.28</v>
      </c>
      <c r="DA7" s="24">
        <v>92.17</v>
      </c>
      <c r="DB7" s="24">
        <v>92.22</v>
      </c>
      <c r="DC7" s="24" t="s">
        <v>102</v>
      </c>
      <c r="DD7" s="24">
        <v>83.75</v>
      </c>
      <c r="DE7" s="24">
        <v>84.19</v>
      </c>
      <c r="DF7" s="24">
        <v>84.34</v>
      </c>
      <c r="DG7" s="24">
        <v>84.34</v>
      </c>
      <c r="DH7" s="24">
        <v>85.67</v>
      </c>
      <c r="DI7" s="24" t="s">
        <v>102</v>
      </c>
      <c r="DJ7" s="24">
        <v>3.01</v>
      </c>
      <c r="DK7" s="24">
        <v>6.04</v>
      </c>
      <c r="DL7" s="24">
        <v>9</v>
      </c>
      <c r="DM7" s="24">
        <v>11.98</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2024-01-19T06:02:01Z</cp:lastPrinted>
  <dcterms:created xsi:type="dcterms:W3CDTF">2023-12-12T00:56:53Z</dcterms:created>
  <dcterms:modified xsi:type="dcterms:W3CDTF">2024-01-19T06:11:35Z</dcterms:modified>
  <cp:category/>
</cp:coreProperties>
</file>