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ais-lsvfs01\共有\★建設・下水道課\★建設係\《下水道係》\01月：公営企業に係る経営比較分析表の分析等\令和３年度　公営企業にかかる経営比較分析表\"/>
    </mc:Choice>
  </mc:AlternateContent>
  <xr:revisionPtr revIDLastSave="0" documentId="13_ncr:1_{60785A1C-CA75-4D5C-A20D-2ADE3DF3676D}" xr6:coauthVersionLast="36" xr6:coauthVersionMax="36" xr10:uidLastSave="{00000000-0000-0000-0000-000000000000}"/>
  <workbookProtection workbookAlgorithmName="SHA-512" workbookHashValue="2YGysF3jLy6E1rfMSdTApilrNnhBAEYfGXK8eNwVD68bjuivHwn+Huxp5r0B3gtaZ6ZlHeFX3eL8KlXSOZ6rGg==" workbookSaltValue="MJm7ryJa2tjvU8Q/e7yjsg==" workbookSpinCount="100000" lockStructure="1"/>
  <bookViews>
    <workbookView xWindow="0" yWindow="0" windowWidth="20490" windowHeight="754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W8" i="4"/>
  <c r="B8" i="4"/>
  <c r="B6" i="4"/>
</calcChain>
</file>

<file path=xl/sharedStrings.xml><?xml version="1.0" encoding="utf-8"?>
<sst xmlns="http://schemas.openxmlformats.org/spreadsheetml/2006/main" count="299" uniqueCount="117">
  <si>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</si>
  <si>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</si>
  <si>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</si>
  <si>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</si>
  <si>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</si>
  <si>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</si>
  <si>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</si>
  <si>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</si>
  <si>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</si>
  <si>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</si>
  <si>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</si>
  <si>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</si>
  <si>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</si>
  <si>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</si>
  <si>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</si>
  <si>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</si>
  <si>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</si>
  <si>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</si>
  <si>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</si>
  <si>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</si>
  <si>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</si>
  <si>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</si>
  <si>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</si>
  <si>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</si>
  <si>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</si>
  <si>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</si>
  <si>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</si>
  <si>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</si>
  <si>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</si>
  <si>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</si>
  <si>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</si>
  <si>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</si>
  <si>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</si>
  <si>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</si>
  <si>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</si>
  <si>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</si>
  <si>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</si>
  <si>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</si>
  <si>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</si>
  <si>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</si>
  <si>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</si>
  <si>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</si>
  <si>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</si>
  <si>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</si>
  <si>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</si>
  <si>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</si>
  <si>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</si>
  <si>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</si>
  <si>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</si>
  <si>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</si>
  <si>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</si>
  <si>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</si>
  <si>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</si>
  <si>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</si>
  <si>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</si>
  <si>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</si>
  <si>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</si>
  <si>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</si>
  <si>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</si>
  <si>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</si>
  <si>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</si>
  <si>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</si>
  <si>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</si>
  <si>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</si>
  <si>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</si>
  <si>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</si>
  <si>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</si>
  <si>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</si>
  <si>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</si>
  <si>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</si>
  <si>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</si>
  <si>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</si>
  <si>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</si>
  <si>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</si>
  <si>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</si>
  <si>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</si>
  <si>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</si>
  <si>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</si>
  <si>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</si>
  <si>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</si>
  <si>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</si>
  <si>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</si>
  <si>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</si>
  <si>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</si>
  <si>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</si>
  <si>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</si>
  <si>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</si>
  <si>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</si>
  <si>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</si>
  <si>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</si>
  <si>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</si>
  <si>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</si>
  <si>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</si>
  <si>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</si>
  <si>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</si>
  <si>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</si>
  <si>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愛荘町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</si>
  <si>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</si>
  <si>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</si>
  <si>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</si>
  <si>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</si>
  <si>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</si>
  <si>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</si>
  <si>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</si>
  <si>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</si>
  <si>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</si>
  <si>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</si>
  <si>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</si>
  <si>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</si>
  <si>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</si>
  <si>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</si>
  <si>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</si>
  <si>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</si>
  <si>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</si>
  <si>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①有形固定資産減価償却率は、類似団体平均値よりも下回っています。
　現在のところ、管渠の更新までの老朽化は進んでいませんが、今後は過去に整備した管渠の更新・修繕の時期が集中して到来することが予想されることから、施設の維持機能に関する中長期的な計画である「ストックマネジメント計画」をもとに施設の適正な維持管理に努めます。</t>
    <rPh sb="1" eb="7">
      <t>ユウケイコテイシサン</t>
    </rPh>
    <rPh sb="7" eb="12">
      <t>ゲンカショウキャクリツ</t>
    </rPh>
    <rPh sb="14" eb="16">
      <t>ルイジ</t>
    </rPh>
    <rPh sb="16" eb="18">
      <t>ダンタイ</t>
    </rPh>
    <rPh sb="18" eb="21">
      <t>ヘイキンチ</t>
    </rPh>
    <rPh sb="24" eb="26">
      <t>シタマワ</t>
    </rPh>
    <rPh sb="34" eb="36">
      <t>ゲンザイ</t>
    </rPh>
    <rPh sb="41" eb="43">
      <t>カンキョ</t>
    </rPh>
    <rPh sb="44" eb="46">
      <t>コウシン</t>
    </rPh>
    <rPh sb="49" eb="52">
      <t>ロウキュウカ</t>
    </rPh>
    <rPh sb="53" eb="54">
      <t>スス</t>
    </rPh>
    <rPh sb="62" eb="64">
      <t>コンゴ</t>
    </rPh>
    <rPh sb="65" eb="67">
      <t>カコ</t>
    </rPh>
    <rPh sb="68" eb="70">
      <t>セイビ</t>
    </rPh>
    <rPh sb="72" eb="74">
      <t>カンキョ</t>
    </rPh>
    <rPh sb="75" eb="77">
      <t>コウシン</t>
    </rPh>
    <rPh sb="78" eb="80">
      <t>シュウゼン</t>
    </rPh>
    <rPh sb="81" eb="83">
      <t>ジキ</t>
    </rPh>
    <rPh sb="84" eb="86">
      <t>シュウチュウ</t>
    </rPh>
    <rPh sb="88" eb="90">
      <t>トウライ</t>
    </rPh>
    <rPh sb="95" eb="97">
      <t>ヨソウ</t>
    </rPh>
    <rPh sb="105" eb="107">
      <t>シセツ</t>
    </rPh>
    <rPh sb="108" eb="112">
      <t>イジキノウ</t>
    </rPh>
    <rPh sb="113" eb="114">
      <t>カン</t>
    </rPh>
    <rPh sb="116" eb="117">
      <t>ナカ</t>
    </rPh>
    <rPh sb="117" eb="120">
      <t>チョウキテキ</t>
    </rPh>
    <rPh sb="121" eb="123">
      <t>ケイカク</t>
    </rPh>
    <rPh sb="137" eb="139">
      <t>ケイカク</t>
    </rPh>
    <rPh sb="144" eb="146">
      <t>シセツ</t>
    </rPh>
    <rPh sb="147" eb="149">
      <t>テキセイ</t>
    </rPh>
    <rPh sb="150" eb="154">
      <t>イジカンリ</t>
    </rPh>
    <rPh sb="155" eb="156">
      <t>ツト</t>
    </rPh>
    <phoneticPr fontId="4"/>
  </si>
  <si>
    <t>将来的な人口減少や、施設の老朽化および不明水対策に伴う維持管理費の増加や、多額の企業債償還が続くことから、収入確保に向けた取組が必要となります。
　令和元年度からの地方公営企業法の適用により、事業経営状況の明確化および透明性の向上が可能となるため、計画的な経営基盤の強化や、長期的に安定したサービスが提供できるよう努めます。
 公共用水域の水質保全や使用料収入の増加の観点から、水洗化率向上のため、未接続世帯に対し広報や啓発を行います。
　使用料収入の増加のために、有収水量の多い企業等に対し、公共下水道への接続を啓発します。</t>
    <rPh sb="0" eb="3">
      <t>ショウライテキ</t>
    </rPh>
    <rPh sb="4" eb="6">
      <t>ジンコウ</t>
    </rPh>
    <rPh sb="6" eb="8">
      <t>ゲンショウ</t>
    </rPh>
    <rPh sb="10" eb="12">
      <t>シセツ</t>
    </rPh>
    <rPh sb="13" eb="16">
      <t>ロウキュウカ</t>
    </rPh>
    <rPh sb="19" eb="22">
      <t>フメイスイ</t>
    </rPh>
    <rPh sb="22" eb="24">
      <t>タイサク</t>
    </rPh>
    <rPh sb="25" eb="26">
      <t>トモナ</t>
    </rPh>
    <rPh sb="27" eb="29">
      <t>イジ</t>
    </rPh>
    <rPh sb="29" eb="32">
      <t>カンリヒ</t>
    </rPh>
    <rPh sb="33" eb="35">
      <t>ゾウカ</t>
    </rPh>
    <rPh sb="37" eb="39">
      <t>タガク</t>
    </rPh>
    <rPh sb="40" eb="42">
      <t>キギョウ</t>
    </rPh>
    <rPh sb="42" eb="43">
      <t>サイ</t>
    </rPh>
    <rPh sb="43" eb="45">
      <t>ショウカン</t>
    </rPh>
    <rPh sb="46" eb="47">
      <t>ツヅ</t>
    </rPh>
    <rPh sb="53" eb="57">
      <t>シュウニュウカクホ</t>
    </rPh>
    <rPh sb="58" eb="59">
      <t>ム</t>
    </rPh>
    <rPh sb="61" eb="63">
      <t>トリクミ</t>
    </rPh>
    <rPh sb="64" eb="66">
      <t>ヒツヨウ</t>
    </rPh>
    <rPh sb="74" eb="76">
      <t>レイワ</t>
    </rPh>
    <rPh sb="76" eb="79">
      <t>ガンネンド</t>
    </rPh>
    <rPh sb="82" eb="89">
      <t>チホウコウエイキギョウホウ</t>
    </rPh>
    <rPh sb="90" eb="92">
      <t>テキヨウ</t>
    </rPh>
    <rPh sb="96" eb="102">
      <t>ジギョウケイエイジョウキョウ</t>
    </rPh>
    <rPh sb="103" eb="106">
      <t>メイカクカ</t>
    </rPh>
    <rPh sb="137" eb="140">
      <t>チョウキテキ</t>
    </rPh>
    <rPh sb="141" eb="143">
      <t>アンテイ</t>
    </rPh>
    <rPh sb="150" eb="152">
      <t>テイキョウ</t>
    </rPh>
    <rPh sb="157" eb="158">
      <t>ツト</t>
    </rPh>
    <rPh sb="164" eb="166">
      <t>コウキョウ</t>
    </rPh>
    <rPh sb="166" eb="167">
      <t>ヨウ</t>
    </rPh>
    <rPh sb="167" eb="169">
      <t>スイイキ</t>
    </rPh>
    <rPh sb="170" eb="174">
      <t>スイシツホゼン</t>
    </rPh>
    <rPh sb="175" eb="178">
      <t>シヨウリョウ</t>
    </rPh>
    <rPh sb="178" eb="180">
      <t>シュウニュウ</t>
    </rPh>
    <rPh sb="181" eb="183">
      <t>ゾウカ</t>
    </rPh>
    <rPh sb="184" eb="186">
      <t>カンテン</t>
    </rPh>
    <rPh sb="189" eb="192">
      <t>スイセンカ</t>
    </rPh>
    <rPh sb="192" eb="193">
      <t>リツ</t>
    </rPh>
    <rPh sb="193" eb="195">
      <t>コウジョウ</t>
    </rPh>
    <rPh sb="199" eb="202">
      <t>ミセツゾク</t>
    </rPh>
    <rPh sb="202" eb="204">
      <t>セタイ</t>
    </rPh>
    <rPh sb="205" eb="206">
      <t>タイ</t>
    </rPh>
    <rPh sb="207" eb="209">
      <t>コウホウ</t>
    </rPh>
    <rPh sb="210" eb="212">
      <t>ケイハツ</t>
    </rPh>
    <rPh sb="213" eb="214">
      <t>オコナ</t>
    </rPh>
    <rPh sb="220" eb="223">
      <t>シヨウリョウ</t>
    </rPh>
    <rPh sb="223" eb="225">
      <t>シュウニュウ</t>
    </rPh>
    <rPh sb="226" eb="228">
      <t>ゾウカ</t>
    </rPh>
    <rPh sb="233" eb="235">
      <t>ユウシュウ</t>
    </rPh>
    <rPh sb="235" eb="237">
      <t>スイリョウ</t>
    </rPh>
    <rPh sb="238" eb="239">
      <t>オオ</t>
    </rPh>
    <rPh sb="240" eb="242">
      <t>キギョウ</t>
    </rPh>
    <rPh sb="242" eb="243">
      <t>ナド</t>
    </rPh>
    <rPh sb="244" eb="245">
      <t>タイ</t>
    </rPh>
    <rPh sb="247" eb="252">
      <t>コウキョウゲスイドウ</t>
    </rPh>
    <rPh sb="254" eb="256">
      <t>セツゾク</t>
    </rPh>
    <rPh sb="257" eb="259">
      <t>ケイハツ</t>
    </rPh>
    <phoneticPr fontId="4"/>
  </si>
  <si>
    <t xml:space="preserve">平成３１年４月１日より地方公営企業法を適用したことにより、令和元年度からのグラフとなります。
　①経営収支比率は、100％を上回っていますが、収益の不足分を一般会計からの補助金で賄っている状態です。
　③流動比率は、100％を下回っています。企業債の返還が影響し、現金の不足分を一般会計からの補助金で賄っています。
　④企業債残高対事業規模比率は、下水道整備が進んでいることから類似団体平均値を下回っている。今後についても計画的な借入に努めていきます。
　⑤経費回収率は、汚水処理にかかる費用が使用料収入以外で賄われているため、使用料収入の見直しや確保および、汚水処理費の削減に努めます。
　⑥汚水処理原価は、類似団体平均値を下回っていることから、今後も継続して費用の抑制および有収水量の増加に努めます。
　⑦施設利用率は、滋賀県の流域下水道で汚水処理をしているので該当なしとなります。
　⑧水洗化率は、類似団体と比較しても高い値を保持しています。今後も水洗化の促進に取り組みます。
</t>
    <rPh sb="0" eb="2">
      <t>ヘイセイ</t>
    </rPh>
    <rPh sb="4" eb="5">
      <t>ネン</t>
    </rPh>
    <rPh sb="6" eb="7">
      <t>ツキ</t>
    </rPh>
    <rPh sb="8" eb="9">
      <t>ヒ</t>
    </rPh>
    <rPh sb="11" eb="13">
      <t>チホウ</t>
    </rPh>
    <rPh sb="13" eb="15">
      <t>コウエイ</t>
    </rPh>
    <rPh sb="15" eb="17">
      <t>キギョウ</t>
    </rPh>
    <rPh sb="17" eb="18">
      <t>ホウ</t>
    </rPh>
    <rPh sb="19" eb="21">
      <t>テキヨウ</t>
    </rPh>
    <rPh sb="29" eb="31">
      <t>レイワ</t>
    </rPh>
    <rPh sb="31" eb="34">
      <t>ガンネンド</t>
    </rPh>
    <rPh sb="49" eb="51">
      <t>ケイエイ</t>
    </rPh>
    <rPh sb="51" eb="53">
      <t>シュウシ</t>
    </rPh>
    <rPh sb="53" eb="55">
      <t>ヒリツ</t>
    </rPh>
    <rPh sb="62" eb="64">
      <t>ウワマワ</t>
    </rPh>
    <rPh sb="71" eb="73">
      <t>シュウエキ</t>
    </rPh>
    <rPh sb="74" eb="77">
      <t>フソクブン</t>
    </rPh>
    <rPh sb="78" eb="82">
      <t>イッパンカイケイ</t>
    </rPh>
    <rPh sb="85" eb="88">
      <t>ホジョキン</t>
    </rPh>
    <rPh sb="89" eb="90">
      <t>マカナ</t>
    </rPh>
    <rPh sb="94" eb="96">
      <t>ジョウタイ</t>
    </rPh>
    <rPh sb="102" eb="104">
      <t>リュウドウ</t>
    </rPh>
    <rPh sb="104" eb="106">
      <t>ヒリツ</t>
    </rPh>
    <rPh sb="113" eb="115">
      <t>シタマワ</t>
    </rPh>
    <rPh sb="121" eb="124">
      <t>キギョウサイ</t>
    </rPh>
    <rPh sb="125" eb="127">
      <t>ヘンカン</t>
    </rPh>
    <rPh sb="128" eb="130">
      <t>エイキョウ</t>
    </rPh>
    <rPh sb="132" eb="134">
      <t>ゲンキン</t>
    </rPh>
    <rPh sb="135" eb="138">
      <t>フソクブン</t>
    </rPh>
    <rPh sb="139" eb="143">
      <t>イッパンカイケイ</t>
    </rPh>
    <rPh sb="146" eb="149">
      <t>ホジョキン</t>
    </rPh>
    <rPh sb="150" eb="151">
      <t>マカナ</t>
    </rPh>
    <rPh sb="160" eb="163">
      <t>キギョウサイ</t>
    </rPh>
    <rPh sb="163" eb="165">
      <t>ザンダカ</t>
    </rPh>
    <rPh sb="165" eb="166">
      <t>タイ</t>
    </rPh>
    <rPh sb="396" eb="400">
      <t>スイセンカリツ</t>
    </rPh>
    <rPh sb="402" eb="406">
      <t>ルイジダンタイ</t>
    </rPh>
    <rPh sb="407" eb="409">
      <t>ヒカク</t>
    </rPh>
    <rPh sb="412" eb="413">
      <t>タカ</t>
    </rPh>
    <rPh sb="414" eb="415">
      <t>アタイ</t>
    </rPh>
    <rPh sb="416" eb="418">
      <t>ホジ</t>
    </rPh>
    <rPh sb="424" eb="426">
      <t>コンゴ</t>
    </rPh>
    <rPh sb="427" eb="430">
      <t>スイセンカ</t>
    </rPh>
    <rPh sb="431" eb="433">
      <t>ソクシン</t>
    </rPh>
    <rPh sb="434" eb="435">
      <t>ト</t>
    </rPh>
    <rPh sb="436" eb="437">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</si>
</sst>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B23-4E15-BF49-E811C71478D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0.36</c:v>
                </c:pt>
                <c:pt idx="4">
                  <c:v>0.39</c:v>
                </c:pt>
              </c:numCache>
            </c:numRef>
          </c:val>
          <c:smooth val="0"/>
          <c:extLst>
            <c:ext xmlns:c16="http://schemas.microsoft.com/office/drawing/2014/chart" uri="{C3380CC4-5D6E-409C-BE32-E72D297353CC}">
              <c16:uniqueId val="{00000001-EB23-4E15-BF49-E811C71478D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2E-4E4E-9975-0386115F404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42.47</c:v>
                </c:pt>
                <c:pt idx="4">
                  <c:v>42.4</c:v>
                </c:pt>
              </c:numCache>
            </c:numRef>
          </c:val>
          <c:smooth val="0"/>
          <c:extLst>
            <c:ext xmlns:c16="http://schemas.microsoft.com/office/drawing/2014/chart" uri="{C3380CC4-5D6E-409C-BE32-E72D297353CC}">
              <c16:uniqueId val="{00000001-EC2E-4E4E-9975-0386115F404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92.17</c:v>
                </c:pt>
                <c:pt idx="4">
                  <c:v>92.28</c:v>
                </c:pt>
              </c:numCache>
            </c:numRef>
          </c:val>
          <c:extLst>
            <c:ext xmlns:c16="http://schemas.microsoft.com/office/drawing/2014/chart" uri="{C3380CC4-5D6E-409C-BE32-E72D297353CC}">
              <c16:uniqueId val="{00000000-E351-4270-8EBA-8C59A0C0493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83.75</c:v>
                </c:pt>
                <c:pt idx="4">
                  <c:v>84.19</c:v>
                </c:pt>
              </c:numCache>
            </c:numRef>
          </c:val>
          <c:smooth val="0"/>
          <c:extLst>
            <c:ext xmlns:c16="http://schemas.microsoft.com/office/drawing/2014/chart" uri="{C3380CC4-5D6E-409C-BE32-E72D297353CC}">
              <c16:uniqueId val="{00000001-E351-4270-8EBA-8C59A0C0493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107.69</c:v>
                </c:pt>
                <c:pt idx="4">
                  <c:v>109.93</c:v>
                </c:pt>
              </c:numCache>
            </c:numRef>
          </c:val>
          <c:extLst>
            <c:ext xmlns:c16="http://schemas.microsoft.com/office/drawing/2014/chart" uri="{C3380CC4-5D6E-409C-BE32-E72D297353CC}">
              <c16:uniqueId val="{00000000-192F-466B-AEB8-6CA4286B240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102.73</c:v>
                </c:pt>
                <c:pt idx="4">
                  <c:v>105.78</c:v>
                </c:pt>
              </c:numCache>
            </c:numRef>
          </c:val>
          <c:smooth val="0"/>
          <c:extLst>
            <c:ext xmlns:c16="http://schemas.microsoft.com/office/drawing/2014/chart" uri="{C3380CC4-5D6E-409C-BE32-E72D297353CC}">
              <c16:uniqueId val="{00000001-192F-466B-AEB8-6CA4286B240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3.01</c:v>
                </c:pt>
                <c:pt idx="4">
                  <c:v>6.04</c:v>
                </c:pt>
              </c:numCache>
            </c:numRef>
          </c:val>
          <c:extLst>
            <c:ext xmlns:c16="http://schemas.microsoft.com/office/drawing/2014/chart" uri="{C3380CC4-5D6E-409C-BE32-E72D297353CC}">
              <c16:uniqueId val="{00000000-0518-42ED-846E-B39D2F4E6D6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24.68</c:v>
                </c:pt>
                <c:pt idx="4">
                  <c:v>21.36</c:v>
                </c:pt>
              </c:numCache>
            </c:numRef>
          </c:val>
          <c:smooth val="0"/>
          <c:extLst>
            <c:ext xmlns:c16="http://schemas.microsoft.com/office/drawing/2014/chart" uri="{C3380CC4-5D6E-409C-BE32-E72D297353CC}">
              <c16:uniqueId val="{00000001-0518-42ED-846E-B39D2F4E6D6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3F8-4831-98A1-56EF95FFCA2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8.6199999999999992</c:v>
                </c:pt>
                <c:pt idx="4">
                  <c:v>0.01</c:v>
                </c:pt>
              </c:numCache>
            </c:numRef>
          </c:val>
          <c:smooth val="0"/>
          <c:extLst>
            <c:ext xmlns:c16="http://schemas.microsoft.com/office/drawing/2014/chart" uri="{C3380CC4-5D6E-409C-BE32-E72D297353CC}">
              <c16:uniqueId val="{00000001-D3F8-4831-98A1-56EF95FFCA2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B04-4609-98BC-8BA9410F22B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94.97</c:v>
                </c:pt>
                <c:pt idx="4">
                  <c:v>63.96</c:v>
                </c:pt>
              </c:numCache>
            </c:numRef>
          </c:val>
          <c:smooth val="0"/>
          <c:extLst>
            <c:ext xmlns:c16="http://schemas.microsoft.com/office/drawing/2014/chart" uri="{C3380CC4-5D6E-409C-BE32-E72D297353CC}">
              <c16:uniqueId val="{00000001-CB04-4609-98BC-8BA9410F22B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17.2</c:v>
                </c:pt>
                <c:pt idx="4">
                  <c:v>18.96</c:v>
                </c:pt>
              </c:numCache>
            </c:numRef>
          </c:val>
          <c:extLst>
            <c:ext xmlns:c16="http://schemas.microsoft.com/office/drawing/2014/chart" uri="{C3380CC4-5D6E-409C-BE32-E72D297353CC}">
              <c16:uniqueId val="{00000000-A76D-45ED-A805-F7905F17719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47.72</c:v>
                </c:pt>
                <c:pt idx="4">
                  <c:v>44.24</c:v>
                </c:pt>
              </c:numCache>
            </c:numRef>
          </c:val>
          <c:smooth val="0"/>
          <c:extLst>
            <c:ext xmlns:c16="http://schemas.microsoft.com/office/drawing/2014/chart" uri="{C3380CC4-5D6E-409C-BE32-E72D297353CC}">
              <c16:uniqueId val="{00000001-A76D-45ED-A805-F7905F17719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663.17</c:v>
                </c:pt>
                <c:pt idx="4">
                  <c:v>529.07000000000005</c:v>
                </c:pt>
              </c:numCache>
            </c:numRef>
          </c:val>
          <c:extLst>
            <c:ext xmlns:c16="http://schemas.microsoft.com/office/drawing/2014/chart" uri="{C3380CC4-5D6E-409C-BE32-E72D297353CC}">
              <c16:uniqueId val="{00000000-74B5-4777-B4BF-A12196FCB92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1206.79</c:v>
                </c:pt>
                <c:pt idx="4">
                  <c:v>1258.43</c:v>
                </c:pt>
              </c:numCache>
            </c:numRef>
          </c:val>
          <c:smooth val="0"/>
          <c:extLst>
            <c:ext xmlns:c16="http://schemas.microsoft.com/office/drawing/2014/chart" uri="{C3380CC4-5D6E-409C-BE32-E72D297353CC}">
              <c16:uniqueId val="{00000001-74B5-4777-B4BF-A12196FCB92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84.23</c:v>
                </c:pt>
                <c:pt idx="4">
                  <c:v>86.03</c:v>
                </c:pt>
              </c:numCache>
            </c:numRef>
          </c:val>
          <c:extLst>
            <c:ext xmlns:c16="http://schemas.microsoft.com/office/drawing/2014/chart" uri="{C3380CC4-5D6E-409C-BE32-E72D297353CC}">
              <c16:uniqueId val="{00000000-B6A7-46F5-9EDC-CDA19FDD2F2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71.84</c:v>
                </c:pt>
                <c:pt idx="4">
                  <c:v>73.36</c:v>
                </c:pt>
              </c:numCache>
            </c:numRef>
          </c:val>
          <c:smooth val="0"/>
          <c:extLst>
            <c:ext xmlns:c16="http://schemas.microsoft.com/office/drawing/2014/chart" uri="{C3380CC4-5D6E-409C-BE32-E72D297353CC}">
              <c16:uniqueId val="{00000001-B6A7-46F5-9EDC-CDA19FDD2F2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171.15</c:v>
                </c:pt>
                <c:pt idx="4">
                  <c:v>164.46</c:v>
                </c:pt>
              </c:numCache>
            </c:numRef>
          </c:val>
          <c:extLst>
            <c:ext xmlns:c16="http://schemas.microsoft.com/office/drawing/2014/chart" uri="{C3380CC4-5D6E-409C-BE32-E72D297353CC}">
              <c16:uniqueId val="{00000000-1B8A-4AC7-A685-C453AC4A019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228.47</c:v>
                </c:pt>
                <c:pt idx="4">
                  <c:v>224.88</c:v>
                </c:pt>
              </c:numCache>
            </c:numRef>
          </c:val>
          <c:smooth val="0"/>
          <c:extLst>
            <c:ext xmlns:c16="http://schemas.microsoft.com/office/drawing/2014/chart" uri="{C3380CC4-5D6E-409C-BE32-E72D297353CC}">
              <c16:uniqueId val="{00000001-1B8A-4AC7-A685-C453AC4A019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滋賀県　愛荘町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21420</v>
      </c>
      <c r="AM8" s="69"/>
      <c r="AN8" s="69"/>
      <c r="AO8" s="69"/>
      <c r="AP8" s="69"/>
      <c r="AQ8" s="69"/>
      <c r="AR8" s="69"/>
      <c r="AS8" s="69"/>
      <c r="AT8" s="68">
        <f>データ!T6</f>
        <v>37.97</v>
      </c>
      <c r="AU8" s="68"/>
      <c r="AV8" s="68"/>
      <c r="AW8" s="68"/>
      <c r="AX8" s="68"/>
      <c r="AY8" s="68"/>
      <c r="AZ8" s="68"/>
      <c r="BA8" s="68"/>
      <c r="BB8" s="68">
        <f>データ!U6</f>
        <v>564.13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56.73</v>
      </c>
      <c r="J10" s="68"/>
      <c r="K10" s="68"/>
      <c r="L10" s="68"/>
      <c r="M10" s="68"/>
      <c r="N10" s="68"/>
      <c r="O10" s="68"/>
      <c r="P10" s="68">
        <f>データ!P6</f>
        <v>99.16</v>
      </c>
      <c r="Q10" s="68"/>
      <c r="R10" s="68"/>
      <c r="S10" s="68"/>
      <c r="T10" s="68"/>
      <c r="U10" s="68"/>
      <c r="V10" s="68"/>
      <c r="W10" s="68">
        <f>データ!Q6</f>
        <v>83.76</v>
      </c>
      <c r="X10" s="68"/>
      <c r="Y10" s="68"/>
      <c r="Z10" s="68"/>
      <c r="AA10" s="68"/>
      <c r="AB10" s="68"/>
      <c r="AC10" s="68"/>
      <c r="AD10" s="69">
        <f>データ!R6</f>
        <v>2640</v>
      </c>
      <c r="AE10" s="69"/>
      <c r="AF10" s="69"/>
      <c r="AG10" s="69"/>
      <c r="AH10" s="69"/>
      <c r="AI10" s="69"/>
      <c r="AJ10" s="69"/>
      <c r="AK10" s="2"/>
      <c r="AL10" s="69">
        <f>データ!V6</f>
        <v>21198</v>
      </c>
      <c r="AM10" s="69"/>
      <c r="AN10" s="69"/>
      <c r="AO10" s="69"/>
      <c r="AP10" s="69"/>
      <c r="AQ10" s="69"/>
      <c r="AR10" s="69"/>
      <c r="AS10" s="69"/>
      <c r="AT10" s="68">
        <f>データ!W6</f>
        <v>9.39</v>
      </c>
      <c r="AU10" s="68"/>
      <c r="AV10" s="68"/>
      <c r="AW10" s="68"/>
      <c r="AX10" s="68"/>
      <c r="AY10" s="68"/>
      <c r="AZ10" s="68"/>
      <c r="BA10" s="68"/>
      <c r="BB10" s="68">
        <f>データ!X6</f>
        <v>2257.5100000000002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IVRGcKlcoG7K7acWDgTE5eISPXRTqAEMDjJ2oh+1TVssiEzFgeTcpJI2wIFC1Zy3b4SXmH6m70M3Vk9Jp3LYA==" saltValue="Yhg2rIOG+Wc/9byRsFBfF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254258</v>
      </c>
      <c r="D6" s="33">
        <f t="shared" si="3"/>
        <v>46</v>
      </c>
      <c r="E6" s="33">
        <f t="shared" si="3"/>
        <v>17</v>
      </c>
      <c r="F6" s="33">
        <f t="shared" si="3"/>
        <v>4</v>
      </c>
      <c r="G6" s="33">
        <f t="shared" si="3"/>
        <v>0</v>
      </c>
      <c r="H6" s="33" t="str">
        <f t="shared" si="3"/>
        <v>滋賀県　愛荘町</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56.73</v>
      </c>
      <c r="P6" s="34">
        <f t="shared" si="3"/>
        <v>99.16</v>
      </c>
      <c r="Q6" s="34">
        <f t="shared" si="3"/>
        <v>83.76</v>
      </c>
      <c r="R6" s="34">
        <f t="shared" si="3"/>
        <v>2640</v>
      </c>
      <c r="S6" s="34">
        <f t="shared" si="3"/>
        <v>21420</v>
      </c>
      <c r="T6" s="34">
        <f t="shared" si="3"/>
        <v>37.97</v>
      </c>
      <c r="U6" s="34">
        <f t="shared" si="3"/>
        <v>564.13</v>
      </c>
      <c r="V6" s="34">
        <f t="shared" si="3"/>
        <v>21198</v>
      </c>
      <c r="W6" s="34">
        <f t="shared" si="3"/>
        <v>9.39</v>
      </c>
      <c r="X6" s="34">
        <f t="shared" si="3"/>
        <v>2257.5100000000002</v>
      </c>
      <c r="Y6" s="35" t="str">
        <f>IF(Y7="",NA(),Y7)</f>
        <v>-</v>
      </c>
      <c r="Z6" s="35" t="str">
        <f t="shared" ref="Z6:AH6" si="4">IF(Z7="",NA(),Z7)</f>
        <v>-</v>
      </c>
      <c r="AA6" s="35" t="str">
        <f t="shared" si="4"/>
        <v>-</v>
      </c>
      <c r="AB6" s="35">
        <f t="shared" si="4"/>
        <v>107.69</v>
      </c>
      <c r="AC6" s="35">
        <f t="shared" si="4"/>
        <v>109.93</v>
      </c>
      <c r="AD6" s="35" t="str">
        <f t="shared" si="4"/>
        <v>-</v>
      </c>
      <c r="AE6" s="35" t="str">
        <f t="shared" si="4"/>
        <v>-</v>
      </c>
      <c r="AF6" s="35" t="str">
        <f t="shared" si="4"/>
        <v>-</v>
      </c>
      <c r="AG6" s="35">
        <f t="shared" si="4"/>
        <v>102.73</v>
      </c>
      <c r="AH6" s="35">
        <f t="shared" si="4"/>
        <v>105.78</v>
      </c>
      <c r="AI6" s="34" t="str">
        <f>IF(AI7="","",IF(AI7="-","【-】","【"&amp;SUBSTITUTE(TEXT(AI7,"#,##0.00"),"-","△")&amp;"】"))</f>
        <v>【104.83】</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94.97</v>
      </c>
      <c r="AS6" s="35">
        <f t="shared" si="5"/>
        <v>63.96</v>
      </c>
      <c r="AT6" s="34" t="str">
        <f>IF(AT7="","",IF(AT7="-","【-】","【"&amp;SUBSTITUTE(TEXT(AT7,"#,##0.00"),"-","△")&amp;"】"))</f>
        <v>【61.55】</v>
      </c>
      <c r="AU6" s="35" t="str">
        <f>IF(AU7="",NA(),AU7)</f>
        <v>-</v>
      </c>
      <c r="AV6" s="35" t="str">
        <f t="shared" ref="AV6:BD6" si="6">IF(AV7="",NA(),AV7)</f>
        <v>-</v>
      </c>
      <c r="AW6" s="35" t="str">
        <f t="shared" si="6"/>
        <v>-</v>
      </c>
      <c r="AX6" s="35">
        <f t="shared" si="6"/>
        <v>17.2</v>
      </c>
      <c r="AY6" s="35">
        <f t="shared" si="6"/>
        <v>18.96</v>
      </c>
      <c r="AZ6" s="35" t="str">
        <f t="shared" si="6"/>
        <v>-</v>
      </c>
      <c r="BA6" s="35" t="str">
        <f t="shared" si="6"/>
        <v>-</v>
      </c>
      <c r="BB6" s="35" t="str">
        <f t="shared" si="6"/>
        <v>-</v>
      </c>
      <c r="BC6" s="35">
        <f t="shared" si="6"/>
        <v>47.72</v>
      </c>
      <c r="BD6" s="35">
        <f t="shared" si="6"/>
        <v>44.24</v>
      </c>
      <c r="BE6" s="34" t="str">
        <f>IF(BE7="","",IF(BE7="-","【-】","【"&amp;SUBSTITUTE(TEXT(BE7,"#,##0.00"),"-","△")&amp;"】"))</f>
        <v>【45.34】</v>
      </c>
      <c r="BF6" s="35" t="str">
        <f>IF(BF7="",NA(),BF7)</f>
        <v>-</v>
      </c>
      <c r="BG6" s="35" t="str">
        <f t="shared" ref="BG6:BO6" si="7">IF(BG7="",NA(),BG7)</f>
        <v>-</v>
      </c>
      <c r="BH6" s="35" t="str">
        <f t="shared" si="7"/>
        <v>-</v>
      </c>
      <c r="BI6" s="35">
        <f t="shared" si="7"/>
        <v>663.17</v>
      </c>
      <c r="BJ6" s="35">
        <f t="shared" si="7"/>
        <v>529.07000000000005</v>
      </c>
      <c r="BK6" s="35" t="str">
        <f t="shared" si="7"/>
        <v>-</v>
      </c>
      <c r="BL6" s="35" t="str">
        <f t="shared" si="7"/>
        <v>-</v>
      </c>
      <c r="BM6" s="35" t="str">
        <f t="shared" si="7"/>
        <v>-</v>
      </c>
      <c r="BN6" s="35">
        <f t="shared" si="7"/>
        <v>1206.79</v>
      </c>
      <c r="BO6" s="35">
        <f t="shared" si="7"/>
        <v>1258.43</v>
      </c>
      <c r="BP6" s="34" t="str">
        <f>IF(BP7="","",IF(BP7="-","【-】","【"&amp;SUBSTITUTE(TEXT(BP7,"#,##0.00"),"-","△")&amp;"】"))</f>
        <v>【1,260.21】</v>
      </c>
      <c r="BQ6" s="35" t="str">
        <f>IF(BQ7="",NA(),BQ7)</f>
        <v>-</v>
      </c>
      <c r="BR6" s="35" t="str">
        <f t="shared" ref="BR6:BZ6" si="8">IF(BR7="",NA(),BR7)</f>
        <v>-</v>
      </c>
      <c r="BS6" s="35" t="str">
        <f t="shared" si="8"/>
        <v>-</v>
      </c>
      <c r="BT6" s="35">
        <f t="shared" si="8"/>
        <v>84.23</v>
      </c>
      <c r="BU6" s="35">
        <f t="shared" si="8"/>
        <v>86.03</v>
      </c>
      <c r="BV6" s="35" t="str">
        <f t="shared" si="8"/>
        <v>-</v>
      </c>
      <c r="BW6" s="35" t="str">
        <f t="shared" si="8"/>
        <v>-</v>
      </c>
      <c r="BX6" s="35" t="str">
        <f t="shared" si="8"/>
        <v>-</v>
      </c>
      <c r="BY6" s="35">
        <f t="shared" si="8"/>
        <v>71.84</v>
      </c>
      <c r="BZ6" s="35">
        <f t="shared" si="8"/>
        <v>73.36</v>
      </c>
      <c r="CA6" s="34" t="str">
        <f>IF(CA7="","",IF(CA7="-","【-】","【"&amp;SUBSTITUTE(TEXT(CA7,"#,##0.00"),"-","△")&amp;"】"))</f>
        <v>【75.29】</v>
      </c>
      <c r="CB6" s="35" t="str">
        <f>IF(CB7="",NA(),CB7)</f>
        <v>-</v>
      </c>
      <c r="CC6" s="35" t="str">
        <f t="shared" ref="CC6:CK6" si="9">IF(CC7="",NA(),CC7)</f>
        <v>-</v>
      </c>
      <c r="CD6" s="35" t="str">
        <f t="shared" si="9"/>
        <v>-</v>
      </c>
      <c r="CE6" s="35">
        <f t="shared" si="9"/>
        <v>171.15</v>
      </c>
      <c r="CF6" s="35">
        <f t="shared" si="9"/>
        <v>164.46</v>
      </c>
      <c r="CG6" s="35" t="str">
        <f t="shared" si="9"/>
        <v>-</v>
      </c>
      <c r="CH6" s="35" t="str">
        <f t="shared" si="9"/>
        <v>-</v>
      </c>
      <c r="CI6" s="35" t="str">
        <f t="shared" si="9"/>
        <v>-</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42.47</v>
      </c>
      <c r="CV6" s="35">
        <f t="shared" si="10"/>
        <v>42.4</v>
      </c>
      <c r="CW6" s="34" t="str">
        <f>IF(CW7="","",IF(CW7="-","【-】","【"&amp;SUBSTITUTE(TEXT(CW7,"#,##0.00"),"-","△")&amp;"】"))</f>
        <v>【42.90】</v>
      </c>
      <c r="CX6" s="35" t="str">
        <f>IF(CX7="",NA(),CX7)</f>
        <v>-</v>
      </c>
      <c r="CY6" s="35" t="str">
        <f t="shared" ref="CY6:DG6" si="11">IF(CY7="",NA(),CY7)</f>
        <v>-</v>
      </c>
      <c r="CZ6" s="35" t="str">
        <f t="shared" si="11"/>
        <v>-</v>
      </c>
      <c r="DA6" s="35">
        <f t="shared" si="11"/>
        <v>92.17</v>
      </c>
      <c r="DB6" s="35">
        <f t="shared" si="11"/>
        <v>92.28</v>
      </c>
      <c r="DC6" s="35" t="str">
        <f t="shared" si="11"/>
        <v>-</v>
      </c>
      <c r="DD6" s="35" t="str">
        <f t="shared" si="11"/>
        <v>-</v>
      </c>
      <c r="DE6" s="35" t="str">
        <f t="shared" si="11"/>
        <v>-</v>
      </c>
      <c r="DF6" s="35">
        <f t="shared" si="11"/>
        <v>83.75</v>
      </c>
      <c r="DG6" s="35">
        <f t="shared" si="11"/>
        <v>84.19</v>
      </c>
      <c r="DH6" s="34" t="str">
        <f>IF(DH7="","",IF(DH7="-","【-】","【"&amp;SUBSTITUTE(TEXT(DH7,"#,##0.00"),"-","△")&amp;"】"))</f>
        <v>【84.75】</v>
      </c>
      <c r="DI6" s="35" t="str">
        <f>IF(DI7="",NA(),DI7)</f>
        <v>-</v>
      </c>
      <c r="DJ6" s="35" t="str">
        <f t="shared" ref="DJ6:DR6" si="12">IF(DJ7="",NA(),DJ7)</f>
        <v>-</v>
      </c>
      <c r="DK6" s="35" t="str">
        <f t="shared" si="12"/>
        <v>-</v>
      </c>
      <c r="DL6" s="35">
        <f t="shared" si="12"/>
        <v>3.01</v>
      </c>
      <c r="DM6" s="35">
        <f t="shared" si="12"/>
        <v>6.04</v>
      </c>
      <c r="DN6" s="35" t="str">
        <f t="shared" si="12"/>
        <v>-</v>
      </c>
      <c r="DO6" s="35" t="str">
        <f t="shared" si="12"/>
        <v>-</v>
      </c>
      <c r="DP6" s="35" t="str">
        <f t="shared" si="12"/>
        <v>-</v>
      </c>
      <c r="DQ6" s="35">
        <f t="shared" si="12"/>
        <v>24.68</v>
      </c>
      <c r="DR6" s="35">
        <f t="shared" si="12"/>
        <v>21.36</v>
      </c>
      <c r="DS6" s="34" t="str">
        <f>IF(DS7="","",IF(DS7="-","【-】","【"&amp;SUBSTITUTE(TEXT(DS7,"#,##0.00"),"-","△")&amp;"】"))</f>
        <v>【23.60】</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8.6199999999999992</v>
      </c>
      <c r="EC6" s="35">
        <f t="shared" si="13"/>
        <v>0.01</v>
      </c>
      <c r="ED6" s="34" t="str">
        <f>IF(ED7="","",IF(ED7="-","【-】","【"&amp;SUBSTITUTE(TEXT(ED7,"#,##0.00"),"-","△")&amp;"】"))</f>
        <v>【0.01】</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0.36</v>
      </c>
      <c r="EN6" s="35">
        <f t="shared" si="14"/>
        <v>0.39</v>
      </c>
      <c r="EO6" s="34" t="str">
        <f>IF(EO7="","",IF(EO7="-","【-】","【"&amp;SUBSTITUTE(TEXT(EO7,"#,##0.00"),"-","△")&amp;"】"))</f>
        <v>【0.30】</v>
      </c>
    </row>
    <row r="7" spans="1:148" s="36" customFormat="1" x14ac:dyDescent="0.15">
      <c r="A7" s="28"/>
      <c r="B7" s="37">
        <v>2020</v>
      </c>
      <c r="C7" s="37">
        <v>254258</v>
      </c>
      <c r="D7" s="37">
        <v>46</v>
      </c>
      <c r="E7" s="37">
        <v>17</v>
      </c>
      <c r="F7" s="37">
        <v>4</v>
      </c>
      <c r="G7" s="37">
        <v>0</v>
      </c>
      <c r="H7" s="37" t="s">
        <v>96</v>
      </c>
      <c r="I7" s="37" t="s">
        <v>97</v>
      </c>
      <c r="J7" s="37" t="s">
        <v>98</v>
      </c>
      <c r="K7" s="37" t="s">
        <v>99</v>
      </c>
      <c r="L7" s="37" t="s">
        <v>100</v>
      </c>
      <c r="M7" s="37" t="s">
        <v>101</v>
      </c>
      <c r="N7" s="38" t="s">
        <v>102</v>
      </c>
      <c r="O7" s="38">
        <v>56.73</v>
      </c>
      <c r="P7" s="38">
        <v>99.16</v>
      </c>
      <c r="Q7" s="38">
        <v>83.76</v>
      </c>
      <c r="R7" s="38">
        <v>2640</v>
      </c>
      <c r="S7" s="38">
        <v>21420</v>
      </c>
      <c r="T7" s="38">
        <v>37.97</v>
      </c>
      <c r="U7" s="38">
        <v>564.13</v>
      </c>
      <c r="V7" s="38">
        <v>21198</v>
      </c>
      <c r="W7" s="38">
        <v>9.39</v>
      </c>
      <c r="X7" s="38">
        <v>2257.5100000000002</v>
      </c>
      <c r="Y7" s="38" t="s">
        <v>102</v>
      </c>
      <c r="Z7" s="38" t="s">
        <v>102</v>
      </c>
      <c r="AA7" s="38" t="s">
        <v>102</v>
      </c>
      <c r="AB7" s="38">
        <v>107.69</v>
      </c>
      <c r="AC7" s="38">
        <v>109.93</v>
      </c>
      <c r="AD7" s="38" t="s">
        <v>102</v>
      </c>
      <c r="AE7" s="38" t="s">
        <v>102</v>
      </c>
      <c r="AF7" s="38" t="s">
        <v>102</v>
      </c>
      <c r="AG7" s="38">
        <v>102.73</v>
      </c>
      <c r="AH7" s="38">
        <v>105.78</v>
      </c>
      <c r="AI7" s="38">
        <v>104.83</v>
      </c>
      <c r="AJ7" s="38" t="s">
        <v>102</v>
      </c>
      <c r="AK7" s="38" t="s">
        <v>102</v>
      </c>
      <c r="AL7" s="38" t="s">
        <v>102</v>
      </c>
      <c r="AM7" s="38">
        <v>0</v>
      </c>
      <c r="AN7" s="38">
        <v>0</v>
      </c>
      <c r="AO7" s="38" t="s">
        <v>102</v>
      </c>
      <c r="AP7" s="38" t="s">
        <v>102</v>
      </c>
      <c r="AQ7" s="38" t="s">
        <v>102</v>
      </c>
      <c r="AR7" s="38">
        <v>94.97</v>
      </c>
      <c r="AS7" s="38">
        <v>63.96</v>
      </c>
      <c r="AT7" s="38">
        <v>61.55</v>
      </c>
      <c r="AU7" s="38" t="s">
        <v>102</v>
      </c>
      <c r="AV7" s="38" t="s">
        <v>102</v>
      </c>
      <c r="AW7" s="38" t="s">
        <v>102</v>
      </c>
      <c r="AX7" s="38">
        <v>17.2</v>
      </c>
      <c r="AY7" s="38">
        <v>18.96</v>
      </c>
      <c r="AZ7" s="38" t="s">
        <v>102</v>
      </c>
      <c r="BA7" s="38" t="s">
        <v>102</v>
      </c>
      <c r="BB7" s="38" t="s">
        <v>102</v>
      </c>
      <c r="BC7" s="38">
        <v>47.72</v>
      </c>
      <c r="BD7" s="38">
        <v>44.24</v>
      </c>
      <c r="BE7" s="38">
        <v>45.34</v>
      </c>
      <c r="BF7" s="38" t="s">
        <v>102</v>
      </c>
      <c r="BG7" s="38" t="s">
        <v>102</v>
      </c>
      <c r="BH7" s="38" t="s">
        <v>102</v>
      </c>
      <c r="BI7" s="38">
        <v>663.17</v>
      </c>
      <c r="BJ7" s="38">
        <v>529.07000000000005</v>
      </c>
      <c r="BK7" s="38" t="s">
        <v>102</v>
      </c>
      <c r="BL7" s="38" t="s">
        <v>102</v>
      </c>
      <c r="BM7" s="38" t="s">
        <v>102</v>
      </c>
      <c r="BN7" s="38">
        <v>1206.79</v>
      </c>
      <c r="BO7" s="38">
        <v>1258.43</v>
      </c>
      <c r="BP7" s="38">
        <v>1260.21</v>
      </c>
      <c r="BQ7" s="38" t="s">
        <v>102</v>
      </c>
      <c r="BR7" s="38" t="s">
        <v>102</v>
      </c>
      <c r="BS7" s="38" t="s">
        <v>102</v>
      </c>
      <c r="BT7" s="38">
        <v>84.23</v>
      </c>
      <c r="BU7" s="38">
        <v>86.03</v>
      </c>
      <c r="BV7" s="38" t="s">
        <v>102</v>
      </c>
      <c r="BW7" s="38" t="s">
        <v>102</v>
      </c>
      <c r="BX7" s="38" t="s">
        <v>102</v>
      </c>
      <c r="BY7" s="38">
        <v>71.84</v>
      </c>
      <c r="BZ7" s="38">
        <v>73.36</v>
      </c>
      <c r="CA7" s="38">
        <v>75.290000000000006</v>
      </c>
      <c r="CB7" s="38" t="s">
        <v>102</v>
      </c>
      <c r="CC7" s="38" t="s">
        <v>102</v>
      </c>
      <c r="CD7" s="38" t="s">
        <v>102</v>
      </c>
      <c r="CE7" s="38">
        <v>171.15</v>
      </c>
      <c r="CF7" s="38">
        <v>164.46</v>
      </c>
      <c r="CG7" s="38" t="s">
        <v>102</v>
      </c>
      <c r="CH7" s="38" t="s">
        <v>102</v>
      </c>
      <c r="CI7" s="38" t="s">
        <v>102</v>
      </c>
      <c r="CJ7" s="38">
        <v>228.47</v>
      </c>
      <c r="CK7" s="38">
        <v>224.88</v>
      </c>
      <c r="CL7" s="38">
        <v>215.41</v>
      </c>
      <c r="CM7" s="38" t="s">
        <v>102</v>
      </c>
      <c r="CN7" s="38" t="s">
        <v>102</v>
      </c>
      <c r="CO7" s="38" t="s">
        <v>102</v>
      </c>
      <c r="CP7" s="38" t="s">
        <v>102</v>
      </c>
      <c r="CQ7" s="38" t="s">
        <v>102</v>
      </c>
      <c r="CR7" s="38" t="s">
        <v>102</v>
      </c>
      <c r="CS7" s="38" t="s">
        <v>102</v>
      </c>
      <c r="CT7" s="38" t="s">
        <v>102</v>
      </c>
      <c r="CU7" s="38">
        <v>42.47</v>
      </c>
      <c r="CV7" s="38">
        <v>42.4</v>
      </c>
      <c r="CW7" s="38">
        <v>42.9</v>
      </c>
      <c r="CX7" s="38" t="s">
        <v>102</v>
      </c>
      <c r="CY7" s="38" t="s">
        <v>102</v>
      </c>
      <c r="CZ7" s="38" t="s">
        <v>102</v>
      </c>
      <c r="DA7" s="38">
        <v>92.17</v>
      </c>
      <c r="DB7" s="38">
        <v>92.28</v>
      </c>
      <c r="DC7" s="38" t="s">
        <v>102</v>
      </c>
      <c r="DD7" s="38" t="s">
        <v>102</v>
      </c>
      <c r="DE7" s="38" t="s">
        <v>102</v>
      </c>
      <c r="DF7" s="38">
        <v>83.75</v>
      </c>
      <c r="DG7" s="38">
        <v>84.19</v>
      </c>
      <c r="DH7" s="38">
        <v>84.75</v>
      </c>
      <c r="DI7" s="38" t="s">
        <v>102</v>
      </c>
      <c r="DJ7" s="38" t="s">
        <v>102</v>
      </c>
      <c r="DK7" s="38" t="s">
        <v>102</v>
      </c>
      <c r="DL7" s="38">
        <v>3.01</v>
      </c>
      <c r="DM7" s="38">
        <v>6.04</v>
      </c>
      <c r="DN7" s="38" t="s">
        <v>102</v>
      </c>
      <c r="DO7" s="38" t="s">
        <v>102</v>
      </c>
      <c r="DP7" s="38" t="s">
        <v>102</v>
      </c>
      <c r="DQ7" s="38">
        <v>24.68</v>
      </c>
      <c r="DR7" s="38">
        <v>21.36</v>
      </c>
      <c r="DS7" s="38">
        <v>23.6</v>
      </c>
      <c r="DT7" s="38" t="s">
        <v>102</v>
      </c>
      <c r="DU7" s="38" t="s">
        <v>102</v>
      </c>
      <c r="DV7" s="38" t="s">
        <v>102</v>
      </c>
      <c r="DW7" s="38">
        <v>0</v>
      </c>
      <c r="DX7" s="38">
        <v>0</v>
      </c>
      <c r="DY7" s="38" t="s">
        <v>102</v>
      </c>
      <c r="DZ7" s="38" t="s">
        <v>102</v>
      </c>
      <c r="EA7" s="38" t="s">
        <v>102</v>
      </c>
      <c r="EB7" s="38">
        <v>8.6199999999999992</v>
      </c>
      <c r="EC7" s="38">
        <v>0.01</v>
      </c>
      <c r="ED7" s="38">
        <v>0.01</v>
      </c>
      <c r="EE7" s="38" t="s">
        <v>102</v>
      </c>
      <c r="EF7" s="38" t="s">
        <v>102</v>
      </c>
      <c r="EG7" s="38" t="s">
        <v>102</v>
      </c>
      <c r="EH7" s="38">
        <v>0</v>
      </c>
      <c r="EI7" s="38">
        <v>0</v>
      </c>
      <c r="EJ7" s="38" t="s">
        <v>102</v>
      </c>
      <c r="EK7" s="38" t="s">
        <v>102</v>
      </c>
      <c r="EL7" s="38" t="s">
        <v>102</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2022-01-07T05:58:47Z</cp:lastPrinted>
  <dcterms:created xsi:type="dcterms:W3CDTF">2021-12-03T07:25:32Z</dcterms:created>
  <dcterms:modified xsi:type="dcterms:W3CDTF">2022-02-18T04:55:09Z</dcterms:modified>
  <cp:category/>
</cp:coreProperties>
</file>