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ais-lsvfs01\共有\★経営戦略課\★03財政係\＄財政＄\Ｒ５\03調査\35　20230911【9月20（水）正午〆】令和３年度財政状況資料集の作成および提出について（２回目）\06町→県（結合後）\"/>
    </mc:Choice>
  </mc:AlternateContent>
  <xr:revisionPtr revIDLastSave="0" documentId="13_ncr:1_{8792377A-F8BE-4E22-ACFD-2B805BA955F6}" xr6:coauthVersionLast="36" xr6:coauthVersionMax="36" xr10:uidLastSave="{00000000-0000-0000-0000-000000000000}"/>
  <bookViews>
    <workbookView xWindow="0" yWindow="0" windowWidth="20490" windowHeight="7560" firstSheet="11" activeTab="1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W34" i="10"/>
  <c r="BW35" i="10" s="1"/>
  <c r="BW36" i="10" s="1"/>
  <c r="BW37" i="10" s="1"/>
  <c r="BW38" i="10" s="1"/>
  <c r="BW39" i="10" s="1"/>
  <c r="BW40" i="10" s="1"/>
  <c r="BW41" i="10" s="1"/>
  <c r="BW42" i="10" s="1"/>
  <c r="BW43" i="10" s="1"/>
  <c r="BE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alcChain>
</file>

<file path=xl/sharedStrings.xml><?xml version="1.0" encoding="utf-8"?>
<sst xmlns="http://schemas.openxmlformats.org/spreadsheetml/2006/main" count="1125" uniqueCount="628">
  <si>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</si>
  <si>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</si>
  <si>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</si>
  <si>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</si>
  <si>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</si>
  <si>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</si>
  <si>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</si>
  <si>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</si>
  <si>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</si>
  <si>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</si>
  <si>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</si>
  <si>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</si>
  <si>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</si>
  <si>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</si>
  <si>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</si>
  <si>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</si>
  <si>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</si>
  <si>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</si>
  <si>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</si>
  <si>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</si>
  <si>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</si>
  <si>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</si>
  <si>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</si>
  <si>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</si>
  <si>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</si>
  <si>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</si>
  <si>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</si>
  <si>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</si>
  <si>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</si>
  <si>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</si>
  <si>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</si>
  <si>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</si>
  <si>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</si>
  <si>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</si>
  <si>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</si>
  <si>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</si>
  <si>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</si>
  <si>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</si>
  <si>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</si>
  <si>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</si>
  <si>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</si>
  <si>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</si>
  <si>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</si>
  <si>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</si>
  <si>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</si>
  <si>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</si>
  <si>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</si>
  <si>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</si>
  <si>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</si>
  <si>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</si>
  <si>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</si>
  <si>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</si>
  <si>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</si>
  <si>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</si>
  <si>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</si>
  <si>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</si>
  <si>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</si>
  <si>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</si>
  <si>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</si>
  <si>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</si>
  <si>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</si>
  <si>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</si>
  <si>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</si>
  <si>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</si>
  <si>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</si>
  <si>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</si>
  <si>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</si>
  <si>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</si>
  <si>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</si>
  <si>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</si>
  <si>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</si>
  <si>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</si>
  <si>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</si>
  <si>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</si>
  <si>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</si>
  <si>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</si>
  <si>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</si>
  <si>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</si>
  <si>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</si>
  <si>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</si>
  <si>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</si>
  <si>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</si>
  <si>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</si>
  <si>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</si>
  <si>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</si>
  <si>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Ⅴ－１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</si>
  <si>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</si>
  <si>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</si>
  <si>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</si>
  <si>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</si>
  <si>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</si>
  <si>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</si>
  <si>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</si>
  <si>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</si>
  <si>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</si>
  <si>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</si>
  <si>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</si>
  <si>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</si>
  <si>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愛荘町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</si>
  <si>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</si>
  <si>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</si>
  <si>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</si>
  <si>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</si>
  <si>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</si>
  <si>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</si>
  <si>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</si>
  <si>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</si>
  <si>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</si>
  <si>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</si>
  <si>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</si>
  <si>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</si>
  <si>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</si>
  <si>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</si>
  <si>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</si>
  <si>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</si>
  <si>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</si>
  <si>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</si>
  <si>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</si>
  <si>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</si>
  <si>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</si>
  <si>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</si>
  <si>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</si>
  <si>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</si>
  <si>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</si>
  <si>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</si>
  <si>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</si>
  <si>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</si>
  <si>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</si>
  <si>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</si>
  <si>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</si>
  <si>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</si>
  <si>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</si>
  <si>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</si>
  <si>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</si>
  <si>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</si>
  <si>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</si>
  <si>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</si>
  <si>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</si>
  <si>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</si>
  <si>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</si>
  <si>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</si>
  <si>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</si>
  <si>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</si>
  <si>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</si>
  <si>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</si>
  <si>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</si>
  <si>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</si>
  <si>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</si>
  <si>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</si>
  <si>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</si>
  <si>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</si>
  <si>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</si>
  <si>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</si>
  <si>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</si>
  <si>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</si>
  <si>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</si>
  <si>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</si>
  <si>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</si>
  <si>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</si>
  <si>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</si>
  <si>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</si>
  <si>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</si>
  <si>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</si>
  <si>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</si>
  <si>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</si>
  <si>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</si>
  <si>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</si>
  <si>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</si>
  <si>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</si>
  <si>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</si>
  <si>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</si>
  <si>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</si>
  <si>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</si>
  <si>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</si>
  <si>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</si>
  <si>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</si>
  <si>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</si>
  <si>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</si>
  <si>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</si>
  <si>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</si>
  <si>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</si>
  <si>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</si>
  <si>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</si>
  <si>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</si>
  <si>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</si>
  <si>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</si>
  <si>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</si>
  <si>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</si>
  <si>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</si>
  <si>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</si>
  <si>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</si>
  <si>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</si>
  <si>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</si>
  <si>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</si>
  <si>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</si>
  <si>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</si>
  <si>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</si>
  <si>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</si>
  <si>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</si>
  <si>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</si>
  <si>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</si>
  <si>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</si>
  <si>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</si>
  <si>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</si>
  <si>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</si>
  <si>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</si>
  <si>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</si>
  <si>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</si>
  <si>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</si>
  <si>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</si>
  <si>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</si>
  <si>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</si>
  <si>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</si>
  <si>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</si>
  <si>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</si>
  <si>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</si>
  <si>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</si>
  <si>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</si>
  <si>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</si>
  <si>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</si>
  <si>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</si>
  <si>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</si>
  <si>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</si>
  <si>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</si>
  <si>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</si>
  <si>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</si>
  <si>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</si>
  <si>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</si>
  <si>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</si>
  <si>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</si>
  <si>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</si>
  <si>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</si>
  <si>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</si>
  <si>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</si>
  <si>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</si>
  <si>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</si>
  <si>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</si>
  <si>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</si>
  <si>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</si>
  <si>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</si>
  <si>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</si>
  <si>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</si>
  <si>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</si>
  <si>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</si>
  <si>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</si>
  <si>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</si>
  <si>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</si>
  <si>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</si>
  <si>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</si>
  <si>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</si>
  <si>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</si>
  <si>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</si>
  <si>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</si>
  <si>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</si>
  <si>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</si>
  <si>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</si>
  <si>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</si>
  <si>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</si>
  <si>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</si>
  <si>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</si>
  <si>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</si>
  <si>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</si>
  <si>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</si>
  <si>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</si>
  <si>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</si>
  <si>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</si>
  <si>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</si>
  <si>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</si>
  <si>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</si>
  <si>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</si>
  <si>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</si>
  <si>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</si>
  <si>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</si>
  <si>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</si>
  <si>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</si>
  <si>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</si>
  <si>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</si>
  <si>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</si>
  <si>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</si>
  <si>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</si>
  <si>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</si>
  <si>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</si>
  <si>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</si>
  <si>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</si>
  <si>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</si>
  <si>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</si>
  <si>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</si>
  <si>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</si>
  <si>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</si>
  <si>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</si>
  <si>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</si>
  <si>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</si>
  <si>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</si>
  <si>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</si>
  <si>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</si>
  <si>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</si>
  <si>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</si>
  <si>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</si>
  <si>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滋賀県愛荘町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</si>
  <si>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</si>
  <si>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</si>
  <si>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</si>
  <si>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</si>
  <si>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</si>
  <si>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</si>
  <si>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</si>
  <si>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</si>
  <si>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</si>
  <si>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</si>
  <si>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</si>
  <si>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</si>
  <si>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</si>
  <si>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</si>
  <si>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</si>
  <si>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</si>
  <si>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</si>
  <si>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</si>
  <si>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</si>
  <si>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</si>
  <si>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土地取得造成事業特別会計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</si>
  <si>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</si>
  <si>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</si>
  <si>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</si>
  <si>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</si>
  <si>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</si>
  <si>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</si>
  <si>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</si>
  <si>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</si>
  <si>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</si>
  <si>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</si>
  <si>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</si>
  <si>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</si>
  <si>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</si>
  <si>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</si>
  <si>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</si>
  <si>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</si>
  <si>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</si>
  <si>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</si>
  <si>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</si>
  <si>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</si>
  <si>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</si>
  <si>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</si>
  <si>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</si>
  <si>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</si>
  <si>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</si>
  <si>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</si>
  <si>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</si>
  <si>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</si>
  <si>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</si>
  <si>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</si>
  <si>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</si>
  <si>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</si>
  <si>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</si>
  <si>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</si>
  <si>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</si>
  <si>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</si>
  <si>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</si>
  <si>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</si>
  <si>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</si>
  <si>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</si>
  <si>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</si>
  <si>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</si>
  <si>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</si>
  <si>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</si>
  <si>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</si>
  <si>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</si>
  <si>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</si>
  <si>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</si>
  <si>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</si>
  <si>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</si>
  <si>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</si>
  <si>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</si>
  <si>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</si>
  <si>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</si>
  <si>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</si>
  <si>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</si>
  <si>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</si>
  <si>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</si>
  <si>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</si>
  <si>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</si>
  <si>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</si>
  <si>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</si>
  <si>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</si>
  <si>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</si>
  <si>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</si>
  <si>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</si>
  <si>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</si>
  <si>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</si>
  <si>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</si>
  <si>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</si>
  <si>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</si>
  <si>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</si>
  <si>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</si>
  <si>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</si>
  <si>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</si>
  <si>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</si>
  <si>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</si>
  <si>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</si>
  <si>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</si>
  <si>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</si>
  <si>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</si>
  <si>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</si>
  <si>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</si>
  <si>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</si>
  <si>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</si>
  <si>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</si>
  <si>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</si>
  <si>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</si>
  <si>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</si>
  <si>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</si>
  <si>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</si>
  <si>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</si>
  <si>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</si>
  <si>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</si>
  <si>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</si>
  <si>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</si>
  <si>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</si>
  <si>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</si>
  <si>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</si>
  <si>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</si>
  <si>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</si>
  <si>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</si>
  <si>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</si>
  <si>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</si>
  <si>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</si>
  <si>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</si>
  <si>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</si>
  <si>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</si>
  <si>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</si>
  <si>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</si>
  <si>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</si>
  <si>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</si>
  <si>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</si>
  <si>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</si>
  <si>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</si>
  <si>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</si>
  <si>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</si>
  <si>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</si>
  <si>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</si>
  <si>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</si>
  <si>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</si>
  <si>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</si>
  <si>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</si>
  <si>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</si>
  <si>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</si>
  <si>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</si>
  <si>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</si>
  <si>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</si>
  <si>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</si>
  <si>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</si>
  <si>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</si>
  <si>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</si>
  <si>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</si>
  <si>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</si>
  <si>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</si>
  <si>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</si>
  <si>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</si>
  <si>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</si>
  <si>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</si>
  <si>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</si>
  <si>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</si>
  <si>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</si>
  <si>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</si>
  <si>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</si>
  <si>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</si>
  <si>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</si>
  <si>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</si>
  <si>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</si>
  <si>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</si>
  <si>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</si>
  <si>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</si>
  <si>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</si>
  <si>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</si>
  <si>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</si>
  <si>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</si>
  <si>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</si>
  <si>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</si>
  <si>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</si>
  <si>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</si>
  <si>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</si>
  <si>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</si>
  <si>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</si>
  <si>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</si>
  <si>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</si>
  <si>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</si>
  <si>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</si>
  <si>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</si>
  <si>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</si>
  <si>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</si>
  <si>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</si>
  <si>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</si>
  <si>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</si>
  <si>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</si>
  <si>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</si>
  <si>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</si>
  <si>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</si>
  <si>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</si>
  <si>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</si>
  <si>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2.52</t>
  </si>
  <si>
    <t>▲ 3.01</t>
  </si>
  <si>
    <t>一般会計</t>
  </si>
  <si>
    <t>下水道事業会計</t>
  </si>
  <si>
    <t>介護保険事業特別会計</t>
  </si>
  <si>
    <t>国民健康保険事業特別会計</t>
  </si>
  <si>
    <t>後期高齢者医療事業特別会計</t>
  </si>
  <si>
    <t>土地取得造成事業特別会計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</si>
  <si>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</si>
  <si>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</si>
  <si>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</si>
  <si>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</si>
  <si>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</si>
  <si>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</si>
  <si>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</si>
  <si>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</si>
  <si>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</si>
  <si>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合併振興基金</t>
    <rPh sb="0" eb="2">
      <t>ガッペイ</t>
    </rPh>
    <rPh sb="2" eb="4">
      <t>シンコウ</t>
    </rPh>
    <rPh sb="4" eb="6">
      <t>キキン</t>
    </rPh>
    <phoneticPr fontId="5"/>
  </si>
  <si>
    <t>教育振興基金</t>
    <rPh sb="0" eb="6">
      <t>キョウイクシンコウキキン</t>
    </rPh>
    <phoneticPr fontId="5"/>
  </si>
  <si>
    <t>防災基金</t>
    <rPh sb="0" eb="2">
      <t>ボウサイ</t>
    </rPh>
    <rPh sb="2" eb="4">
      <t>キキン</t>
    </rPh>
    <phoneticPr fontId="5"/>
  </si>
  <si>
    <t>福祉・保健基金</t>
    <rPh sb="0" eb="2">
      <t>フクシ</t>
    </rPh>
    <rPh sb="3" eb="5">
      <t>ホケン</t>
    </rPh>
    <rPh sb="5" eb="7">
      <t>キキン</t>
    </rPh>
    <phoneticPr fontId="5"/>
  </si>
  <si>
    <t>地域基盤づくり推進基金</t>
    <rPh sb="0" eb="2">
      <t>チイキ</t>
    </rPh>
    <rPh sb="2" eb="4">
      <t>キバン</t>
    </rPh>
    <rPh sb="7" eb="9">
      <t>スイシン</t>
    </rPh>
    <rPh sb="9" eb="11">
      <t>キキン</t>
    </rPh>
    <phoneticPr fontId="5"/>
  </si>
  <si>
    <t>滋賀県市町村職員退職手当組合</t>
    <rPh sb="0" eb="2">
      <t>シガ</t>
    </rPh>
    <rPh sb="2" eb="3">
      <t>ケン</t>
    </rPh>
    <rPh sb="3" eb="6">
      <t>シチョウソン</t>
    </rPh>
    <rPh sb="6" eb="8">
      <t>ショクイン</t>
    </rPh>
    <rPh sb="8" eb="10">
      <t>タイショク</t>
    </rPh>
    <rPh sb="10" eb="12">
      <t>テアテ</t>
    </rPh>
    <rPh sb="12" eb="14">
      <t>クミアイ</t>
    </rPh>
    <phoneticPr fontId="2"/>
  </si>
  <si>
    <t>滋賀県市町村議会議員公務災害補償等組合</t>
  </si>
  <si>
    <t>東近江行政組合（一般会計）</t>
  </si>
  <si>
    <t>東近江行政組合（救急医療特別会計）</t>
  </si>
  <si>
    <t>湖東広域衛生管理組合</t>
  </si>
  <si>
    <t>愛知郡広域行政組合（一般会計）</t>
  </si>
  <si>
    <t>愛知郡広域行政組合（水道事業会計）</t>
  </si>
  <si>
    <t>彦根愛知犬上広域行政組合</t>
  </si>
  <si>
    <t>滋賀県市町村職員研修センター</t>
  </si>
  <si>
    <t>滋賀県後期高齢者医療広域連合（一般会計）</t>
  </si>
  <si>
    <t>滋賀県後期高齢者医療広域連合（後期高齢者医療特別会計）</t>
  </si>
  <si>
    <t>法適用</t>
    <rPh sb="0" eb="3">
      <t>ホウテキヨウ</t>
    </rPh>
    <phoneticPr fontId="2"/>
  </si>
  <si>
    <t xml:space="preserve">※8：職員の状況については、令和3年地方公務員給与実態調査に基づいている。 </t>
  </si>
  <si>
    <t>令和3年度</t>
    <phoneticPr fontId="25"/>
  </si>
  <si>
    <t>滋賀県愛荘町</t>
    <phoneticPr fontId="25"/>
  </si>
  <si>
    <t>歳出の状況（単位 千円・％）</t>
    <phoneticPr fontId="5"/>
  </si>
  <si>
    <t>目的別歳出の状況（単位 千円・％）</t>
    <phoneticPr fontId="5"/>
  </si>
  <si>
    <t>地方譲与税</t>
    <phoneticPr fontId="5"/>
  </si>
  <si>
    <t>　法定普通税</t>
    <phoneticPr fontId="5"/>
  </si>
  <si>
    <t>-</t>
    <phoneticPr fontId="5"/>
  </si>
  <si>
    <t>　　市町村民税</t>
    <phoneticPr fontId="5"/>
  </si>
  <si>
    <t>　　　個人均等割</t>
    <phoneticPr fontId="5"/>
  </si>
  <si>
    <t>　　　所得割</t>
    <phoneticPr fontId="5"/>
  </si>
  <si>
    <t>分離課税所得割交付金</t>
    <phoneticPr fontId="25"/>
  </si>
  <si>
    <t>-</t>
    <phoneticPr fontId="5"/>
  </si>
  <si>
    <t>　　　法人均等割</t>
    <phoneticPr fontId="5"/>
  </si>
  <si>
    <t>　　　法人税割</t>
    <phoneticPr fontId="5"/>
  </si>
  <si>
    <t>-</t>
    <phoneticPr fontId="5"/>
  </si>
  <si>
    <t>-</t>
    <phoneticPr fontId="5"/>
  </si>
  <si>
    <t>　　固定資産税</t>
    <phoneticPr fontId="5"/>
  </si>
  <si>
    <t>　　　うち純固定資産税</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</si>
  <si>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</si>
  <si>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</si>
  <si>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</si>
  <si>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</si>
  <si>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</si>
  <si>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</si>
  <si>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</si>
  <si>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　個人住民税減収補塡特例交付金</t>
    <phoneticPr fontId="5"/>
  </si>
  <si>
    <t>-</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</si>
  <si>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</si>
  <si>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</si>
  <si>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</si>
  <si>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</si>
  <si>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</si>
  <si>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</si>
  <si>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</si>
  <si>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</si>
  <si>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</si>
  <si>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</si>
  <si>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</si>
  <si>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</si>
  <si>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</si>
  <si>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</si>
  <si>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t>
    <phoneticPr fontId="5"/>
  </si>
  <si>
    <t>(一般財源計)</t>
    <phoneticPr fontId="5"/>
  </si>
  <si>
    <t>　扶助費</t>
    <phoneticPr fontId="5"/>
  </si>
  <si>
    <t>交通安全対策特別交付金</t>
    <phoneticPr fontId="5"/>
  </si>
  <si>
    <t>　公債費</t>
    <phoneticPr fontId="5"/>
  </si>
  <si>
    <t>-</t>
    <phoneticPr fontId="5"/>
  </si>
  <si>
    <t>元利償還金</t>
    <phoneticPr fontId="5"/>
  </si>
  <si>
    <t>　うち元金</t>
    <phoneticPr fontId="25"/>
  </si>
  <si>
    <t>-</t>
    <phoneticPr fontId="5"/>
  </si>
  <si>
    <t>　うち利子</t>
    <phoneticPr fontId="25"/>
  </si>
  <si>
    <t>・計</t>
    <phoneticPr fontId="5"/>
  </si>
  <si>
    <t>一時借入金利子</t>
    <phoneticPr fontId="5"/>
  </si>
  <si>
    <t>-</t>
    <phoneticPr fontId="5"/>
  </si>
  <si>
    <t>　物件費</t>
    <phoneticPr fontId="5"/>
  </si>
  <si>
    <t>-</t>
    <phoneticPr fontId="5"/>
  </si>
  <si>
    <t>　維持補修費</t>
    <phoneticPr fontId="5"/>
  </si>
  <si>
    <t>合計</t>
    <phoneticPr fontId="5"/>
  </si>
  <si>
    <t>下水道</t>
    <phoneticPr fontId="5"/>
  </si>
  <si>
    <t>　　うち一部事務組合負担金</t>
    <phoneticPr fontId="5"/>
  </si>
  <si>
    <t>上水道</t>
    <phoneticPr fontId="5"/>
  </si>
  <si>
    <t>　繰出金</t>
    <phoneticPr fontId="5"/>
  </si>
  <si>
    <t>工業用水道</t>
    <phoneticPr fontId="5"/>
  </si>
  <si>
    <t>　積立金</t>
    <phoneticPr fontId="5"/>
  </si>
  <si>
    <t>交通</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</si>
  <si>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</si>
  <si>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</si>
  <si>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</si>
  <si>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</si>
  <si>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</si>
  <si>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</si>
  <si>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</si>
  <si>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</si>
  <si>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</si>
  <si>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</si>
  <si>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</si>
  <si>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</si>
  <si>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</si>
  <si>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</si>
  <si>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</si>
  <si>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</si>
  <si>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</si>
  <si>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</si>
  <si>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</si>
  <si>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</si>
  <si>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</si>
  <si>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将来負担比率は、類似団体と比較し高い状況にある。主な要因としては愛知中学校大規模増改築事業などの各種建設事業の増により地方債現在高が増加したことによる将来負担額の増によるものである。
　有形固定資産減価償却率は類似団体とほぼ同水準であり、今後は、令和４年３月に改訂した公共施設等総合管理計画および令和５年７月に改訂した公共施設（建物）個別施設計画に基づき、必要に応じて施設の統廃合等の公共施設の最適配置を推進し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</si>
  <si>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</si>
  <si>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</si>
  <si>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</si>
  <si>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</si>
  <si>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</si>
  <si>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</si>
  <si>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将来負担比率は、類似団体と比較し高い状況にある。主な要因としては愛知中学校大規模増改築事業などの各種建設事業の増により地方債現在高が増加したことによる将来負担額の増によるものである。
　実質公債費比率は、類似団体と比較し低い状況である。実質公債費比率が低い要因としては国の措置による普通交付税および臨時財政対策債の増加に伴う標準財政規模の増である。
　将来負担比率は今後、上昇傾向であることが見込まれ、これからも同水準で建設事業を実施していけば更なる悪化は必至である。今後は、合理的で費用対効果の高い建設事業を見極め、地方債の発行を抑制することや、地方債を発行する場合であっても交付税措置のある財源的に有利な地方債とすることが必要で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</si>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</sst>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47C114A-0240-4965-9A12-9E4FEA99011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53895</c:v>
                </c:pt>
                <c:pt idx="4">
                  <c:v>56181</c:v>
                </c:pt>
              </c:numCache>
            </c:numRef>
          </c:val>
          <c:smooth val="0"/>
          <c:extLst>
            <c:ext xmlns:c16="http://schemas.microsoft.com/office/drawing/2014/chart" uri="{C3380CC4-5D6E-409C-BE32-E72D297353CC}">
              <c16:uniqueId val="{00000000-9FDB-47AE-A1DC-64BAA0D1D1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93695</c:v>
                </c:pt>
                <c:pt idx="1">
                  <c:v>68128</c:v>
                </c:pt>
                <c:pt idx="2">
                  <c:v>38209</c:v>
                </c:pt>
                <c:pt idx="3">
                  <c:v>70216</c:v>
                </c:pt>
                <c:pt idx="4">
                  <c:v>69482</c:v>
                </c:pt>
              </c:numCache>
            </c:numRef>
          </c:val>
          <c:smooth val="0"/>
          <c:extLst>
            <c:ext xmlns:c16="http://schemas.microsoft.com/office/drawing/2014/chart" uri="{C3380CC4-5D6E-409C-BE32-E72D297353CC}">
              <c16:uniqueId val="{00000001-9FDB-47AE-A1DC-64BAA0D1D10C}"/>
            </c:ext>
          </c:extLst>
        </c:ser>
        <c:dLbls>
          <c:showLegendKey val="0"/>
          <c:showVal val="0"/>
          <c:showCatName val="0"/>
          <c:showSerName val="0"/>
          <c:showPercent val="0"/>
          <c:showBubbleSize val="0"/>
        </c:dLbls>
        <c:marker val="1"/>
        <c:smooth val="0"/>
        <c:axId val="969380576"/>
        <c:axId val="969367520"/>
      </c:lineChart>
      <c:catAx>
        <c:axId val="969380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9367520"/>
        <c:crosses val="autoZero"/>
        <c:auto val="1"/>
        <c:lblAlgn val="ctr"/>
        <c:lblOffset val="100"/>
        <c:tickLblSkip val="1"/>
        <c:tickMarkSkip val="1"/>
        <c:noMultiLvlLbl val="0"/>
      </c:catAx>
      <c:valAx>
        <c:axId val="96936752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9380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6.25</c:v>
                </c:pt>
                <c:pt idx="1">
                  <c:v>6.53</c:v>
                </c:pt>
                <c:pt idx="2">
                  <c:v>3.47</c:v>
                </c:pt>
                <c:pt idx="3">
                  <c:v>6.26</c:v>
                </c:pt>
                <c:pt idx="4">
                  <c:v>7.99</c:v>
                </c:pt>
              </c:numCache>
            </c:numRef>
          </c:val>
          <c:extLst>
            <c:ext xmlns:c16="http://schemas.microsoft.com/office/drawing/2014/chart" uri="{C3380CC4-5D6E-409C-BE32-E72D297353CC}">
              <c16:uniqueId val="{00000000-4226-4426-95CF-5F26EE4F3D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37.47</c:v>
                </c:pt>
                <c:pt idx="1">
                  <c:v>37.97</c:v>
                </c:pt>
                <c:pt idx="2">
                  <c:v>37.93</c:v>
                </c:pt>
                <c:pt idx="3">
                  <c:v>35.299999999999997</c:v>
                </c:pt>
                <c:pt idx="4">
                  <c:v>37.979999999999997</c:v>
                </c:pt>
              </c:numCache>
            </c:numRef>
          </c:val>
          <c:extLst>
            <c:ext xmlns:c16="http://schemas.microsoft.com/office/drawing/2014/chart" uri="{C3380CC4-5D6E-409C-BE32-E72D297353CC}">
              <c16:uniqueId val="{00000001-4226-4426-95CF-5F26EE4F3DE4}"/>
            </c:ext>
          </c:extLst>
        </c:ser>
        <c:dLbls>
          <c:showLegendKey val="0"/>
          <c:showVal val="0"/>
          <c:showCatName val="0"/>
          <c:showSerName val="0"/>
          <c:showPercent val="0"/>
          <c:showBubbleSize val="0"/>
        </c:dLbls>
        <c:gapWidth val="250"/>
        <c:overlap val="100"/>
        <c:axId val="969360448"/>
        <c:axId val="969362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-2.52</c:v>
                </c:pt>
                <c:pt idx="1">
                  <c:v>0.23</c:v>
                </c:pt>
                <c:pt idx="2">
                  <c:v>-3.01</c:v>
                </c:pt>
                <c:pt idx="3">
                  <c:v>1.61</c:v>
                </c:pt>
                <c:pt idx="4">
                  <c:v>6.36</c:v>
                </c:pt>
              </c:numCache>
            </c:numRef>
          </c:val>
          <c:smooth val="0"/>
          <c:extLst>
            <c:ext xmlns:c16="http://schemas.microsoft.com/office/drawing/2014/chart" uri="{C3380CC4-5D6E-409C-BE32-E72D297353CC}">
              <c16:uniqueId val="{00000002-4226-4426-95CF-5F26EE4F3DE4}"/>
            </c:ext>
          </c:extLst>
        </c:ser>
        <c:dLbls>
          <c:showLegendKey val="0"/>
          <c:showVal val="0"/>
          <c:showCatName val="0"/>
          <c:showSerName val="0"/>
          <c:showPercent val="0"/>
          <c:showBubbleSize val="0"/>
        </c:dLbls>
        <c:marker val="1"/>
        <c:smooth val="0"/>
        <c:axId val="969360448"/>
        <c:axId val="969362624"/>
      </c:lineChart>
      <c:catAx>
        <c:axId val="96936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9362624"/>
        <c:crosses val="autoZero"/>
        <c:auto val="1"/>
        <c:lblAlgn val="ctr"/>
        <c:lblOffset val="100"/>
        <c:tickLblSkip val="1"/>
        <c:tickMarkSkip val="1"/>
        <c:noMultiLvlLbl val="0"/>
      </c:catAx>
      <c:valAx>
        <c:axId val="969362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9360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0.13</c:v>
                </c:pt>
                <c:pt idx="2">
                  <c:v>#N/A</c:v>
                </c:pt>
                <c:pt idx="3">
                  <c:v>0.87</c:v>
                </c:pt>
                <c:pt idx="4">
                  <c:v>0</c:v>
                </c:pt>
                <c:pt idx="5">
                  <c:v>0</c:v>
                </c:pt>
                <c:pt idx="6">
                  <c:v>0</c:v>
                </c:pt>
                <c:pt idx="7">
                  <c:v>0</c:v>
                </c:pt>
                <c:pt idx="8">
                  <c:v>0</c:v>
                </c:pt>
                <c:pt idx="9">
                  <c:v>0</c:v>
                </c:pt>
              </c:numCache>
            </c:numRef>
          </c:val>
          <c:extLst>
            <c:ext xmlns:c16="http://schemas.microsoft.com/office/drawing/2014/chart" uri="{C3380CC4-5D6E-409C-BE32-E72D297353CC}">
              <c16:uniqueId val="{00000000-255B-46D0-9768-EECBA608BC5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55B-46D0-9768-EECBA608BC5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55B-46D0-9768-EECBA608BC5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55B-46D0-9768-EECBA608BC5C}"/>
            </c:ext>
          </c:extLst>
        </c:ser>
        <c:ser>
          <c:idx val="4"/>
          <c:order val="4"/>
          <c:tx>
            <c:strRef>
              <c:f>データシート!$A$31</c:f>
              <c:strCache>
                <c:ptCount val="1"/>
                <c:pt idx="0">
                  <c:v>土地取得造成事業特別会計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55B-46D0-9768-EECBA608BC5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5-255B-46D0-9768-EECBA608BC5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2.33</c:v>
                </c:pt>
                <c:pt idx="2">
                  <c:v>#N/A</c:v>
                </c:pt>
                <c:pt idx="3">
                  <c:v>0.61</c:v>
                </c:pt>
                <c:pt idx="4">
                  <c:v>#N/A</c:v>
                </c:pt>
                <c:pt idx="5">
                  <c:v>0.4</c:v>
                </c:pt>
                <c:pt idx="6">
                  <c:v>#N/A</c:v>
                </c:pt>
                <c:pt idx="7">
                  <c:v>0.43</c:v>
                </c:pt>
                <c:pt idx="8">
                  <c:v>#N/A</c:v>
                </c:pt>
                <c:pt idx="9">
                  <c:v>0.4</c:v>
                </c:pt>
              </c:numCache>
            </c:numRef>
          </c:val>
          <c:extLst>
            <c:ext xmlns:c16="http://schemas.microsoft.com/office/drawing/2014/chart" uri="{C3380CC4-5D6E-409C-BE32-E72D297353CC}">
              <c16:uniqueId val="{00000006-255B-46D0-9768-EECBA608BC5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0.72</c:v>
                </c:pt>
                <c:pt idx="2">
                  <c:v>#N/A</c:v>
                </c:pt>
                <c:pt idx="3">
                  <c:v>0.28000000000000003</c:v>
                </c:pt>
                <c:pt idx="4">
                  <c:v>#N/A</c:v>
                </c:pt>
                <c:pt idx="5">
                  <c:v>0.34</c:v>
                </c:pt>
                <c:pt idx="6">
                  <c:v>#N/A</c:v>
                </c:pt>
                <c:pt idx="7">
                  <c:v>0.24</c:v>
                </c:pt>
                <c:pt idx="8">
                  <c:v>#N/A</c:v>
                </c:pt>
                <c:pt idx="9">
                  <c:v>0.56000000000000005</c:v>
                </c:pt>
              </c:numCache>
            </c:numRef>
          </c:val>
          <c:extLst>
            <c:ext xmlns:c16="http://schemas.microsoft.com/office/drawing/2014/chart" uri="{C3380CC4-5D6E-409C-BE32-E72D297353CC}">
              <c16:uniqueId val="{00000007-255B-46D0-9768-EECBA608BC5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#N/A</c:v>
                </c:pt>
                <c:pt idx="5">
                  <c:v>0.88</c:v>
                </c:pt>
                <c:pt idx="6">
                  <c:v>#N/A</c:v>
                </c:pt>
                <c:pt idx="7">
                  <c:v>1.2</c:v>
                </c:pt>
                <c:pt idx="8">
                  <c:v>#N/A</c:v>
                </c:pt>
                <c:pt idx="9">
                  <c:v>1.23</c:v>
                </c:pt>
              </c:numCache>
            </c:numRef>
          </c:val>
          <c:extLst>
            <c:ext xmlns:c16="http://schemas.microsoft.com/office/drawing/2014/chart" uri="{C3380CC4-5D6E-409C-BE32-E72D297353CC}">
              <c16:uniqueId val="{00000008-255B-46D0-9768-EECBA608BC5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6.25</c:v>
                </c:pt>
                <c:pt idx="2">
                  <c:v>#N/A</c:v>
                </c:pt>
                <c:pt idx="3">
                  <c:v>6.52</c:v>
                </c:pt>
                <c:pt idx="4">
                  <c:v>#N/A</c:v>
                </c:pt>
                <c:pt idx="5">
                  <c:v>3.47</c:v>
                </c:pt>
                <c:pt idx="6">
                  <c:v>#N/A</c:v>
                </c:pt>
                <c:pt idx="7">
                  <c:v>6.25</c:v>
                </c:pt>
                <c:pt idx="8">
                  <c:v>#N/A</c:v>
                </c:pt>
                <c:pt idx="9">
                  <c:v>7.99</c:v>
                </c:pt>
              </c:numCache>
            </c:numRef>
          </c:val>
          <c:extLst>
            <c:ext xmlns:c16="http://schemas.microsoft.com/office/drawing/2014/chart" uri="{C3380CC4-5D6E-409C-BE32-E72D297353CC}">
              <c16:uniqueId val="{00000009-255B-46D0-9768-EECBA608BC5C}"/>
            </c:ext>
          </c:extLst>
        </c:ser>
        <c:dLbls>
          <c:showLegendKey val="0"/>
          <c:showVal val="0"/>
          <c:showCatName val="0"/>
          <c:showSerName val="0"/>
          <c:showPercent val="0"/>
          <c:showBubbleSize val="0"/>
        </c:dLbls>
        <c:gapWidth val="150"/>
        <c:overlap val="100"/>
        <c:axId val="969383296"/>
        <c:axId val="969360992"/>
      </c:barChart>
      <c:catAx>
        <c:axId val="96938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9360992"/>
        <c:crosses val="autoZero"/>
        <c:auto val="1"/>
        <c:lblAlgn val="ctr"/>
        <c:lblOffset val="100"/>
        <c:tickLblSkip val="1"/>
        <c:tickMarkSkip val="1"/>
        <c:noMultiLvlLbl val="0"/>
      </c:catAx>
      <c:valAx>
        <c:axId val="969360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9383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1120</c:v>
                </c:pt>
                <c:pt idx="5">
                  <c:v>1098</c:v>
                </c:pt>
                <c:pt idx="8">
                  <c:v>1075</c:v>
                </c:pt>
                <c:pt idx="11">
                  <c:v>1098</c:v>
                </c:pt>
                <c:pt idx="14">
                  <c:v>1124</c:v>
                </c:pt>
              </c:numCache>
            </c:numRef>
          </c:val>
          <c:extLst>
            <c:ext xmlns:c16="http://schemas.microsoft.com/office/drawing/2014/chart" uri="{C3380CC4-5D6E-409C-BE32-E72D297353CC}">
              <c16:uniqueId val="{00000000-65D5-47E1-9EEB-6D1B54D9D7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5D5-47E1-9EEB-6D1B54D9D7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18</c:v>
                </c:pt>
                <c:pt idx="3">
                  <c:v>18</c:v>
                </c:pt>
                <c:pt idx="6">
                  <c:v>8</c:v>
                </c:pt>
                <c:pt idx="9">
                  <c:v>8</c:v>
                </c:pt>
                <c:pt idx="12">
                  <c:v>8</c:v>
                </c:pt>
              </c:numCache>
            </c:numRef>
          </c:val>
          <c:extLst>
            <c:ext xmlns:c16="http://schemas.microsoft.com/office/drawing/2014/chart" uri="{C3380CC4-5D6E-409C-BE32-E72D297353CC}">
              <c16:uniqueId val="{00000002-65D5-47E1-9EEB-6D1B54D9D7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47</c:v>
                </c:pt>
                <c:pt idx="3">
                  <c:v>55</c:v>
                </c:pt>
                <c:pt idx="6">
                  <c:v>61</c:v>
                </c:pt>
                <c:pt idx="9">
                  <c:v>59</c:v>
                </c:pt>
                <c:pt idx="12">
                  <c:v>59</c:v>
                </c:pt>
              </c:numCache>
            </c:numRef>
          </c:val>
          <c:extLst>
            <c:ext xmlns:c16="http://schemas.microsoft.com/office/drawing/2014/chart" uri="{C3380CC4-5D6E-409C-BE32-E72D297353CC}">
              <c16:uniqueId val="{00000003-65D5-47E1-9EEB-6D1B54D9D7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472</c:v>
                </c:pt>
                <c:pt idx="3">
                  <c:v>504</c:v>
                </c:pt>
                <c:pt idx="6">
                  <c:v>349</c:v>
                </c:pt>
                <c:pt idx="9">
                  <c:v>366</c:v>
                </c:pt>
                <c:pt idx="12">
                  <c:v>382</c:v>
                </c:pt>
              </c:numCache>
            </c:numRef>
          </c:val>
          <c:extLst>
            <c:ext xmlns:c16="http://schemas.microsoft.com/office/drawing/2014/chart" uri="{C3380CC4-5D6E-409C-BE32-E72D297353CC}">
              <c16:uniqueId val="{00000004-65D5-47E1-9EEB-6D1B54D9D7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D5-47E1-9EEB-6D1B54D9D7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5D5-47E1-9EEB-6D1B54D9D7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879</c:v>
                </c:pt>
                <c:pt idx="3">
                  <c:v>818</c:v>
                </c:pt>
                <c:pt idx="6">
                  <c:v>816</c:v>
                </c:pt>
                <c:pt idx="9">
                  <c:v>830</c:v>
                </c:pt>
                <c:pt idx="12">
                  <c:v>923</c:v>
                </c:pt>
              </c:numCache>
            </c:numRef>
          </c:val>
          <c:extLst>
            <c:ext xmlns:c16="http://schemas.microsoft.com/office/drawing/2014/chart" uri="{C3380CC4-5D6E-409C-BE32-E72D297353CC}">
              <c16:uniqueId val="{00000007-65D5-47E1-9EEB-6D1B54D9D7B9}"/>
            </c:ext>
          </c:extLst>
        </c:ser>
        <c:dLbls>
          <c:showLegendKey val="0"/>
          <c:showVal val="0"/>
          <c:showCatName val="0"/>
          <c:showSerName val="0"/>
          <c:showPercent val="0"/>
          <c:showBubbleSize val="0"/>
        </c:dLbls>
        <c:gapWidth val="100"/>
        <c:overlap val="100"/>
        <c:axId val="969361536"/>
        <c:axId val="969386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296</c:v>
                </c:pt>
                <c:pt idx="2">
                  <c:v>#N/A</c:v>
                </c:pt>
                <c:pt idx="3">
                  <c:v>#N/A</c:v>
                </c:pt>
                <c:pt idx="4">
                  <c:v>297</c:v>
                </c:pt>
                <c:pt idx="5">
                  <c:v>#N/A</c:v>
                </c:pt>
                <c:pt idx="6">
                  <c:v>#N/A</c:v>
                </c:pt>
                <c:pt idx="7">
                  <c:v>159</c:v>
                </c:pt>
                <c:pt idx="8">
                  <c:v>#N/A</c:v>
                </c:pt>
                <c:pt idx="9">
                  <c:v>#N/A</c:v>
                </c:pt>
                <c:pt idx="10">
                  <c:v>165</c:v>
                </c:pt>
                <c:pt idx="11">
                  <c:v>#N/A</c:v>
                </c:pt>
                <c:pt idx="12">
                  <c:v>#N/A</c:v>
                </c:pt>
                <c:pt idx="13">
                  <c:v>248</c:v>
                </c:pt>
                <c:pt idx="14">
                  <c:v>#N/A</c:v>
                </c:pt>
              </c:numCache>
            </c:numRef>
          </c:val>
          <c:smooth val="0"/>
          <c:extLst>
            <c:ext xmlns:c16="http://schemas.microsoft.com/office/drawing/2014/chart" uri="{C3380CC4-5D6E-409C-BE32-E72D297353CC}">
              <c16:uniqueId val="{00000008-65D5-47E1-9EEB-6D1B54D9D7B9}"/>
            </c:ext>
          </c:extLst>
        </c:ser>
        <c:dLbls>
          <c:showLegendKey val="0"/>
          <c:showVal val="0"/>
          <c:showCatName val="0"/>
          <c:showSerName val="0"/>
          <c:showPercent val="0"/>
          <c:showBubbleSize val="0"/>
        </c:dLbls>
        <c:marker val="1"/>
        <c:smooth val="0"/>
        <c:axId val="969361536"/>
        <c:axId val="969386560"/>
      </c:lineChart>
      <c:catAx>
        <c:axId val="969361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9386560"/>
        <c:crosses val="autoZero"/>
        <c:auto val="1"/>
        <c:lblAlgn val="ctr"/>
        <c:lblOffset val="100"/>
        <c:tickLblSkip val="1"/>
        <c:tickMarkSkip val="1"/>
        <c:noMultiLvlLbl val="0"/>
      </c:catAx>
      <c:valAx>
        <c:axId val="969386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9361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14385</c:v>
                </c:pt>
                <c:pt idx="5">
                  <c:v>14296</c:v>
                </c:pt>
                <c:pt idx="8">
                  <c:v>13875</c:v>
                </c:pt>
                <c:pt idx="11">
                  <c:v>13757</c:v>
                </c:pt>
                <c:pt idx="14">
                  <c:v>13466</c:v>
                </c:pt>
              </c:numCache>
            </c:numRef>
          </c:val>
          <c:extLst>
            <c:ext xmlns:c16="http://schemas.microsoft.com/office/drawing/2014/chart" uri="{C3380CC4-5D6E-409C-BE32-E72D297353CC}">
              <c16:uniqueId val="{00000000-30E9-40C0-A025-01E9572FB22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96</c:v>
                </c:pt>
                <c:pt idx="5">
                  <c:v>91</c:v>
                </c:pt>
                <c:pt idx="8">
                  <c:v>62</c:v>
                </c:pt>
                <c:pt idx="11">
                  <c:v>50</c:v>
                </c:pt>
                <c:pt idx="14">
                  <c:v>28</c:v>
                </c:pt>
              </c:numCache>
            </c:numRef>
          </c:val>
          <c:extLst>
            <c:ext xmlns:c16="http://schemas.microsoft.com/office/drawing/2014/chart" uri="{C3380CC4-5D6E-409C-BE32-E72D297353CC}">
              <c16:uniqueId val="{00000001-30E9-40C0-A025-01E9572FB22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4217</c:v>
                </c:pt>
                <c:pt idx="5">
                  <c:v>4183</c:v>
                </c:pt>
                <c:pt idx="8">
                  <c:v>4156</c:v>
                </c:pt>
                <c:pt idx="11">
                  <c:v>4065</c:v>
                </c:pt>
                <c:pt idx="14">
                  <c:v>4475</c:v>
                </c:pt>
              </c:numCache>
            </c:numRef>
          </c:val>
          <c:extLst>
            <c:ext xmlns:c16="http://schemas.microsoft.com/office/drawing/2014/chart" uri="{C3380CC4-5D6E-409C-BE32-E72D297353CC}">
              <c16:uniqueId val="{00000002-30E9-40C0-A025-01E9572FB22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E9-40C0-A025-01E9572FB22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0E9-40C0-A025-01E9572FB22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E9-40C0-A025-01E9572FB22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1100</c:v>
                </c:pt>
                <c:pt idx="3">
                  <c:v>1072</c:v>
                </c:pt>
                <c:pt idx="6">
                  <c:v>1034</c:v>
                </c:pt>
                <c:pt idx="9">
                  <c:v>1004</c:v>
                </c:pt>
                <c:pt idx="12">
                  <c:v>1007</c:v>
                </c:pt>
              </c:numCache>
            </c:numRef>
          </c:val>
          <c:extLst>
            <c:ext xmlns:c16="http://schemas.microsoft.com/office/drawing/2014/chart" uri="{C3380CC4-5D6E-409C-BE32-E72D297353CC}">
              <c16:uniqueId val="{00000006-30E9-40C0-A025-01E9572FB22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448</c:v>
                </c:pt>
                <c:pt idx="3">
                  <c:v>421</c:v>
                </c:pt>
                <c:pt idx="6">
                  <c:v>379</c:v>
                </c:pt>
                <c:pt idx="9">
                  <c:v>339</c:v>
                </c:pt>
                <c:pt idx="12">
                  <c:v>295</c:v>
                </c:pt>
              </c:numCache>
            </c:numRef>
          </c:val>
          <c:extLst>
            <c:ext xmlns:c16="http://schemas.microsoft.com/office/drawing/2014/chart" uri="{C3380CC4-5D6E-409C-BE32-E72D297353CC}">
              <c16:uniqueId val="{00000007-30E9-40C0-A025-01E9572FB22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5970</c:v>
                </c:pt>
                <c:pt idx="3">
                  <c:v>5682</c:v>
                </c:pt>
                <c:pt idx="6">
                  <c:v>4969</c:v>
                </c:pt>
                <c:pt idx="9">
                  <c:v>4867</c:v>
                </c:pt>
                <c:pt idx="12">
                  <c:v>4757</c:v>
                </c:pt>
              </c:numCache>
            </c:numRef>
          </c:val>
          <c:extLst>
            <c:ext xmlns:c16="http://schemas.microsoft.com/office/drawing/2014/chart" uri="{C3380CC4-5D6E-409C-BE32-E72D297353CC}">
              <c16:uniqueId val="{00000008-30E9-40C0-A025-01E9572FB22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362</c:v>
                </c:pt>
                <c:pt idx="3">
                  <c:v>344</c:v>
                </c:pt>
                <c:pt idx="6">
                  <c:v>336</c:v>
                </c:pt>
                <c:pt idx="9">
                  <c:v>328</c:v>
                </c:pt>
                <c:pt idx="12">
                  <c:v>320</c:v>
                </c:pt>
              </c:numCache>
            </c:numRef>
          </c:val>
          <c:extLst>
            <c:ext xmlns:c16="http://schemas.microsoft.com/office/drawing/2014/chart" uri="{C3380CC4-5D6E-409C-BE32-E72D297353CC}">
              <c16:uniqueId val="{00000009-30E9-40C0-A025-01E9572FB22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11105</c:v>
                </c:pt>
                <c:pt idx="3">
                  <c:v>11771</c:v>
                </c:pt>
                <c:pt idx="6">
                  <c:v>11551</c:v>
                </c:pt>
                <c:pt idx="9">
                  <c:v>12093</c:v>
                </c:pt>
                <c:pt idx="12">
                  <c:v>12529</c:v>
                </c:pt>
              </c:numCache>
            </c:numRef>
          </c:val>
          <c:extLst>
            <c:ext xmlns:c16="http://schemas.microsoft.com/office/drawing/2014/chart" uri="{C3380CC4-5D6E-409C-BE32-E72D297353CC}">
              <c16:uniqueId val="{0000000A-30E9-40C0-A025-01E9572FB22C}"/>
            </c:ext>
          </c:extLst>
        </c:ser>
        <c:dLbls>
          <c:showLegendKey val="0"/>
          <c:showVal val="0"/>
          <c:showCatName val="0"/>
          <c:showSerName val="0"/>
          <c:showPercent val="0"/>
          <c:showBubbleSize val="0"/>
        </c:dLbls>
        <c:gapWidth val="100"/>
        <c:overlap val="100"/>
        <c:axId val="969372960"/>
        <c:axId val="969362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287</c:v>
                </c:pt>
                <c:pt idx="2">
                  <c:v>#N/A</c:v>
                </c:pt>
                <c:pt idx="3">
                  <c:v>#N/A</c:v>
                </c:pt>
                <c:pt idx="4">
                  <c:v>720</c:v>
                </c:pt>
                <c:pt idx="5">
                  <c:v>#N/A</c:v>
                </c:pt>
                <c:pt idx="6">
                  <c:v>#N/A</c:v>
                </c:pt>
                <c:pt idx="7">
                  <c:v>177</c:v>
                </c:pt>
                <c:pt idx="8">
                  <c:v>#N/A</c:v>
                </c:pt>
                <c:pt idx="9">
                  <c:v>#N/A</c:v>
                </c:pt>
                <c:pt idx="10">
                  <c:v>757</c:v>
                </c:pt>
                <c:pt idx="11">
                  <c:v>#N/A</c:v>
                </c:pt>
                <c:pt idx="12">
                  <c:v>#N/A</c:v>
                </c:pt>
                <c:pt idx="13">
                  <c:v>940</c:v>
                </c:pt>
                <c:pt idx="14">
                  <c:v>#N/A</c:v>
                </c:pt>
              </c:numCache>
            </c:numRef>
          </c:val>
          <c:smooth val="0"/>
          <c:extLst>
            <c:ext xmlns:c16="http://schemas.microsoft.com/office/drawing/2014/chart" uri="{C3380CC4-5D6E-409C-BE32-E72D297353CC}">
              <c16:uniqueId val="{0000000B-30E9-40C0-A025-01E9572FB22C}"/>
            </c:ext>
          </c:extLst>
        </c:ser>
        <c:dLbls>
          <c:showLegendKey val="0"/>
          <c:showVal val="0"/>
          <c:showCatName val="0"/>
          <c:showSerName val="0"/>
          <c:showPercent val="0"/>
          <c:showBubbleSize val="0"/>
        </c:dLbls>
        <c:marker val="1"/>
        <c:smooth val="0"/>
        <c:axId val="969372960"/>
        <c:axId val="969362080"/>
      </c:lineChart>
      <c:catAx>
        <c:axId val="96937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9362080"/>
        <c:crosses val="autoZero"/>
        <c:auto val="1"/>
        <c:lblAlgn val="ctr"/>
        <c:lblOffset val="100"/>
        <c:tickLblSkip val="1"/>
        <c:tickMarkSkip val="1"/>
        <c:noMultiLvlLbl val="0"/>
      </c:catAx>
      <c:valAx>
        <c:axId val="969362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937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2179</c:v>
                </c:pt>
                <c:pt idx="1">
                  <c:v>2101</c:v>
                </c:pt>
                <c:pt idx="2">
                  <c:v>2372</c:v>
                </c:pt>
              </c:numCache>
            </c:numRef>
          </c:val>
          <c:extLst>
            <c:ext xmlns:c16="http://schemas.microsoft.com/office/drawing/2014/chart" uri="{C3380CC4-5D6E-409C-BE32-E72D297353CC}">
              <c16:uniqueId val="{00000000-45A5-474A-B539-7266346E436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c:v>
                </c:pt>
                <c:pt idx="1">
                  <c:v>15</c:v>
                </c:pt>
                <c:pt idx="2">
                  <c:v>127</c:v>
                </c:pt>
              </c:numCache>
            </c:numRef>
          </c:val>
          <c:extLst>
            <c:ext xmlns:c16="http://schemas.microsoft.com/office/drawing/2014/chart" uri="{C3380CC4-5D6E-409C-BE32-E72D297353CC}">
              <c16:uniqueId val="{00000001-45A5-474A-B539-7266346E436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2659</c:v>
                </c:pt>
                <c:pt idx="1">
                  <c:v>2521</c:v>
                </c:pt>
                <c:pt idx="2">
                  <c:v>2417</c:v>
                </c:pt>
              </c:numCache>
            </c:numRef>
          </c:val>
          <c:extLst>
            <c:ext xmlns:c16="http://schemas.microsoft.com/office/drawing/2014/chart" uri="{C3380CC4-5D6E-409C-BE32-E72D297353CC}">
              <c16:uniqueId val="{00000002-45A5-474A-B539-7266346E4361}"/>
            </c:ext>
          </c:extLst>
        </c:ser>
        <c:dLbls>
          <c:showLegendKey val="0"/>
          <c:showVal val="0"/>
          <c:showCatName val="0"/>
          <c:showSerName val="0"/>
          <c:showPercent val="0"/>
          <c:showBubbleSize val="0"/>
        </c:dLbls>
        <c:gapWidth val="120"/>
        <c:overlap val="100"/>
        <c:axId val="969380032"/>
        <c:axId val="969364256"/>
      </c:barChart>
      <c:catAx>
        <c:axId val="96938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69364256"/>
        <c:crosses val="autoZero"/>
        <c:auto val="1"/>
        <c:lblAlgn val="ctr"/>
        <c:lblOffset val="100"/>
        <c:tickLblSkip val="1"/>
        <c:tickMarkSkip val="1"/>
        <c:noMultiLvlLbl val="0"/>
      </c:catAx>
      <c:valAx>
        <c:axId val="9693642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69380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{FCCF93A9-2A9F-43DB-84CF-FF2644E5229E}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F4B-42E3-9B9F-9002C48412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{7195BFCF-5D4A-4B99-97F0-BFF55DD866A3}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4B-42E3-9B9F-9002C48412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{DDEA71BD-7389-4062-9EAB-0C0D752F9FBC}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4B-42E3-9B9F-9002C48412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{65611902-DBA7-467A-9EFB-5AF966777C51}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4B-42E3-9B9F-9002C48412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{CDF93EE4-8158-4123-ACC9-A71E018492ED}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4B-42E3-9B9F-9002C48412B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{15B7391C-6090-4EB4-8774-3E34742A1BEF}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F4B-42E3-9B9F-9002C48412B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{6DD8C33D-87B9-44B3-A3A8-FBBBBA849DB7}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F4B-42E3-9B9F-9002C48412B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{E92709C8-C649-4053-94E8-1BC1D7EECD96}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F4B-42E3-9B9F-9002C48412B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{F79AAACE-5776-4058-8339-096C588FB39D}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F4B-42E3-9B9F-9002C48412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58.8</c:v>
                </c:pt>
                <c:pt idx="8">
                  <c:v>59.3</c:v>
                </c:pt>
                <c:pt idx="16">
                  <c:v>60.8</c:v>
                </c:pt>
                <c:pt idx="24">
                  <c:v>62.1</c:v>
                </c:pt>
                <c:pt idx="32">
                  <c:v>64.2</c:v>
                </c:pt>
              </c:numCache>
            </c:numRef>
          </c:xVal>
          <c:yVal>
            <c:numRef>
              <c:f>公会計指標分析・財政指標組合せ分析表!$BP$51:$DC$51</c:f>
              <c:numCache>
                <c:formatCode>#,##0.0;"▲ "#,##0.0</c:formatCode>
                <c:ptCount val="40"/>
                <c:pt idx="0">
                  <c:v>6.1</c:v>
                </c:pt>
                <c:pt idx="8">
                  <c:v>15.5</c:v>
                </c:pt>
                <c:pt idx="16">
                  <c:v>3.7</c:v>
                </c:pt>
                <c:pt idx="24">
                  <c:v>15.5</c:v>
                </c:pt>
                <c:pt idx="32">
                  <c:v>18.3</c:v>
                </c:pt>
              </c:numCache>
            </c:numRef>
          </c:yVal>
          <c:smooth val="0"/>
          <c:extLst>
            <c:ext xmlns:c16="http://schemas.microsoft.com/office/drawing/2014/chart" uri="{C3380CC4-5D6E-409C-BE32-E72D297353CC}">
              <c16:uniqueId val="{00000009-9F4B-42E3-9B9F-9002C48412B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{5B61F4E1-8237-4985-8A52-F8AD1489B360}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F4B-42E3-9B9F-9002C48412B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{5DFE7D72-FEAC-4F77-B7EF-D517E96EF9DA}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4B-42E3-9B9F-9002C48412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{BA952310-3901-4E11-95B1-8E02CB9998B6}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4B-42E3-9B9F-9002C48412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{9DF49CE1-F491-459E-A0F4-3C0942C777BF}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4B-42E3-9B9F-9002C48412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{BAE1A66F-0B0A-415E-8FA2-6119390AEF61}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4B-42E3-9B9F-9002C48412B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{B3324C5C-915B-4A05-868E-CD735D3B1D01}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F4B-42E3-9B9F-9002C48412B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{B44E3FBE-2F29-4795-B440-50960ADDB464}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F4B-42E3-9B9F-9002C48412B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{B669FA57-806E-43BE-A891-7368026900D6}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F4B-42E3-9B9F-9002C48412B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{EF5ED5C0-B13C-47B1-9546-2BE632422547}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F4B-42E3-9B9F-9002C48412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c:v>
                </c:pt>
                <c:pt idx="8">
                  <c:v>60.2</c:v>
                </c:pt>
                <c:pt idx="16">
                  <c:v>61.3</c:v>
                </c:pt>
                <c:pt idx="24">
                  <c:v>62.2</c:v>
                </c:pt>
                <c:pt idx="32">
                  <c:v>63.3</c:v>
                </c:pt>
              </c:numCache>
            </c:numRef>
          </c:xVal>
          <c:yVal>
            <c:numRef>
              <c:f>公会計指標分析・財政指標組合せ分析表!$BP$55:$DC$55</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9F4B-42E3-9B9F-9002C48412BC}"/>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{89F27979-746C-4B11-8C67-777A2EE816CB}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E02-4198-8E5D-093D7A487BB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{87A0497F-A26B-4495-AD5C-391CBE614C7F}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02-4198-8E5D-093D7A487BB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{5DAF4C30-345D-4155-A96F-A8DD4DBD596E}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02-4198-8E5D-093D7A487BB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{FBD503DE-8E09-4274-A856-88ACFEFA19C5}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02-4198-8E5D-093D7A487BB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{066D33CA-E904-4B72-B204-F94703551835}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02-4198-8E5D-093D7A487BB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{F9EEEBCF-4ACB-4185-8372-709477DD3952}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E02-4198-8E5D-093D7A487BB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{6AA17B82-B0ED-4318-AD83-38E20A1154FB}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E02-4198-8E5D-093D7A487BB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{30C69820-8BB0-4CD4-A56C-76E7378467B8}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E02-4198-8E5D-093D7A487BB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{86390DB7-42CD-4335-850A-1AFA7BF9779B}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E02-4198-8E5D-093D7A487B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6</c:v>
                </c:pt>
                <c:pt idx="16">
                  <c:v>5.3</c:v>
                </c:pt>
                <c:pt idx="24">
                  <c:v>4.4000000000000004</c:v>
                </c:pt>
                <c:pt idx="32">
                  <c:v>3.8</c:v>
                </c:pt>
              </c:numCache>
            </c:numRef>
          </c:xVal>
          <c:yVal>
            <c:numRef>
              <c:f>公会計指標分析・財政指標組合せ分析表!$BP$73:$DC$73</c:f>
              <c:numCache>
                <c:formatCode>#,##0.0;"▲ "#,##0.0</c:formatCode>
                <c:ptCount val="40"/>
                <c:pt idx="0">
                  <c:v>6.1</c:v>
                </c:pt>
                <c:pt idx="8">
                  <c:v>15.5</c:v>
                </c:pt>
                <c:pt idx="16">
                  <c:v>3.7</c:v>
                </c:pt>
                <c:pt idx="24">
                  <c:v>15.5</c:v>
                </c:pt>
                <c:pt idx="32">
                  <c:v>18.3</c:v>
                </c:pt>
              </c:numCache>
            </c:numRef>
          </c:yVal>
          <c:smooth val="0"/>
          <c:extLst>
            <c:ext xmlns:c16="http://schemas.microsoft.com/office/drawing/2014/chart" uri="{C3380CC4-5D6E-409C-BE32-E72D297353CC}">
              <c16:uniqueId val="{00000009-5E02-4198-8E5D-093D7A487BB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{41CB6D5D-A312-417A-B32F-347F22B7F399}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E02-4198-8E5D-093D7A487BB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{1664283F-899B-498B-8A23-87876ABCA2E3}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02-4198-8E5D-093D7A487BB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{2DAAF741-FAD7-4911-A97A-3770B60C55D3}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02-4198-8E5D-093D7A487BB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{0E55793D-9EB6-4CE8-B0F3-32BF6BB64073}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02-4198-8E5D-093D7A487BB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{0FDD9DFF-3532-4512-9B10-DF22E00537A0}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02-4198-8E5D-093D7A487BB6}"/>
                </c:ext>
              </c:extLst>
            </c:dLbl>
            <c:dLbl>
              <c:idx val="8"/>
              <c:layout>
                <c:manualLayout>
                  <c:x val="-3.4502318643803015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{DDE0D2F7-B884-4927-87B3-A0F9127AE524}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E02-4198-8E5D-093D7A487BB6}"/>
                </c:ext>
              </c:extLst>
            </c:dLbl>
            <c:dLbl>
              <c:idx val="16"/>
              <c:layout>
                <c:manualLayout>
                  <c:x val="-2.8766015700383205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{9BBD55F6-A14C-4F1D-866E-ECE9DEEA59A5}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E02-4198-8E5D-093D7A487BB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{A3141D1C-1FCA-48D6-A247-38E34398530B}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E02-4198-8E5D-093D7A487BB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{5F44FFBD-15DE-4908-BDE1-1E5A351D4CE0}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E02-4198-8E5D-093D7A487B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6.7</c:v>
                </c:pt>
                <c:pt idx="16">
                  <c:v>6.6</c:v>
                </c:pt>
                <c:pt idx="24">
                  <c:v>5.9</c:v>
                </c:pt>
                <c:pt idx="32">
                  <c:v>5.9</c:v>
                </c:pt>
              </c:numCache>
            </c:numRef>
          </c:xVal>
          <c:yVal>
            <c:numRef>
              <c:f>公会計指標分析・財政指標組合せ分析表!$BP$77:$DC$77</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5E02-4198-8E5D-093D7A487BB6}"/>
            </c:ext>
          </c:extLst>
        </c:ser>
        <c:dLbls>
          <c:showLegendKey val="0"/>
          <c:showVal val="1"/>
          <c:showCatName val="0"/>
          <c:showSerName val="0"/>
          <c:showPercent val="0"/>
          <c:showBubbleSize val="0"/>
        </c:dLbls>
        <c:axId val="84219776"/>
        <c:axId val="84234240"/>
      </c:scatterChart>
      <c:valAx>
        <c:axId val="84219776"/>
        <c:scaling>
          <c:orientation val="maxMin"/>
          <c:max val="7"/>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滋賀県愛荘町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実質公債費比率の分子は令和</a:t>
          </a:r>
          <a:r>
            <a:rPr kumimoji="1" lang="en-US" altLang="ja-JP" sz="1400">
              <a:latin typeface="ＭＳ Ｐゴシック" panose="020B0600070205080204" pitchFamily="50" charset="-128"/>
              <a:ea typeface="ＭＳ Ｐゴシック" panose="020B0600070205080204" pitchFamily="50" charset="-128"/>
            </a:rPr>
            <a:t>3</a:t>
          </a:r>
          <a:r>
            <a:rPr kumimoji="1" lang="ja-JP" altLang="en-US" sz="1400">
              <a:latin typeface="ＭＳ Ｐゴシック" panose="020B0600070205080204" pitchFamily="50" charset="-128"/>
              <a:ea typeface="ＭＳ Ｐゴシック" panose="020B0600070205080204" pitchFamily="50" charset="-128"/>
            </a:rPr>
            <a:t>年度で</a:t>
          </a:r>
          <a:r>
            <a:rPr kumimoji="1" lang="en-US" altLang="ja-JP" sz="1400">
              <a:latin typeface="ＭＳ Ｐゴシック" panose="020B0600070205080204" pitchFamily="50" charset="-128"/>
              <a:ea typeface="ＭＳ Ｐゴシック" panose="020B0600070205080204" pitchFamily="50" charset="-128"/>
            </a:rPr>
            <a:t>248</a:t>
          </a:r>
          <a:r>
            <a:rPr kumimoji="1" lang="ja-JP" altLang="en-US" sz="1400">
              <a:latin typeface="ＭＳ Ｐゴシック" panose="020B0600070205080204" pitchFamily="50" charset="-128"/>
              <a:ea typeface="ＭＳ Ｐゴシック" panose="020B0600070205080204" pitchFamily="50" charset="-128"/>
            </a:rPr>
            <a:t>百万円となり、前年度と比較すると</a:t>
          </a:r>
          <a:r>
            <a:rPr kumimoji="1" lang="en-US" altLang="ja-JP" sz="1400">
              <a:latin typeface="ＭＳ Ｐゴシック" panose="020B0600070205080204" pitchFamily="50" charset="-128"/>
              <a:ea typeface="ＭＳ Ｐゴシック" panose="020B0600070205080204" pitchFamily="50" charset="-128"/>
            </a:rPr>
            <a:t>83</a:t>
          </a:r>
          <a:r>
            <a:rPr kumimoji="1" lang="ja-JP" altLang="en-US" sz="1400">
              <a:latin typeface="ＭＳ Ｐゴシック" panose="020B0600070205080204" pitchFamily="50" charset="-128"/>
              <a:ea typeface="ＭＳ Ｐゴシック" panose="020B0600070205080204" pitchFamily="50" charset="-128"/>
            </a:rPr>
            <a:t>百万円の増加となった。要因としては、地方債の償還開始による元利償還金の増による公債費等で負担した一般財源額の増加によるものである。</a:t>
          </a:r>
        </a:p>
        <a:p>
          <a:r>
            <a:rPr kumimoji="1" lang="ja-JP" altLang="en-US" sz="1400">
              <a:latin typeface="ＭＳ Ｐゴシック" panose="020B0600070205080204" pitchFamily="50" charset="-128"/>
              <a:ea typeface="ＭＳ Ｐゴシック" panose="020B0600070205080204" pitchFamily="50" charset="-128"/>
            </a:rPr>
            <a:t>　今後は、合併特例債等を活用した建設事業、学校教育施設等整備事業債を活用した学校施設の建設事業の元利償還が開始することで、実質公債費比率が上昇していくことが考えられる。</a:t>
          </a:r>
        </a:p>
        <a:p>
          <a:r>
            <a:rPr kumimoji="1" lang="ja-JP" altLang="en-US" sz="1400">
              <a:latin typeface="ＭＳ Ｐゴシック" panose="020B0600070205080204" pitchFamily="50" charset="-128"/>
              <a:ea typeface="ＭＳ Ｐゴシック" panose="020B0600070205080204" pitchFamily="50" charset="-128"/>
            </a:rPr>
            <a:t>　よって、これまで以上に公債費の適正化に取り組んでいく必要がある。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満期一括償還地方債の発行はなし。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滋賀県愛荘町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各種建設事業実施による地方債残高の増加や基準財政需要額算入見込額の減少により、将来負担額（</a:t>
          </a:r>
          <a:r>
            <a:rPr kumimoji="1" lang="en-US" altLang="ja-JP" sz="1200">
              <a:latin typeface="ＭＳ Ｐゴシック" panose="020B0600070205080204" pitchFamily="50" charset="-128"/>
              <a:ea typeface="ＭＳ Ｐゴシック" panose="020B0600070205080204" pitchFamily="50" charset="-128"/>
            </a:rPr>
            <a:t>A</a:t>
          </a:r>
          <a:r>
            <a:rPr kumimoji="1" lang="ja-JP" altLang="en-US" sz="1200">
              <a:latin typeface="ＭＳ Ｐゴシック" panose="020B0600070205080204" pitchFamily="50" charset="-128"/>
              <a:ea typeface="ＭＳ Ｐゴシック" panose="020B0600070205080204" pitchFamily="50" charset="-128"/>
            </a:rPr>
            <a:t>）が充当可能財源等（</a:t>
          </a:r>
          <a:r>
            <a:rPr kumimoji="1" lang="en-US" altLang="ja-JP" sz="1200">
              <a:latin typeface="ＭＳ Ｐゴシック" panose="020B0600070205080204" pitchFamily="50" charset="-128"/>
              <a:ea typeface="ＭＳ Ｐゴシック" panose="020B0600070205080204" pitchFamily="50" charset="-128"/>
            </a:rPr>
            <a:t>B</a:t>
          </a:r>
          <a:r>
            <a:rPr kumimoji="1" lang="ja-JP" altLang="en-US" sz="1200">
              <a:latin typeface="ＭＳ Ｐゴシック" panose="020B0600070205080204" pitchFamily="50" charset="-128"/>
              <a:ea typeface="ＭＳ Ｐゴシック" panose="020B0600070205080204" pitchFamily="50" charset="-128"/>
            </a:rPr>
            <a:t>）を上回っている。前年度と比較して将来負担比率の分子は愛知中学校大規模増改築事業や町道愛知川栗田線道路改良事業などの建設事業により地方債現在高の増加により増加した。</a:t>
          </a:r>
        </a:p>
        <a:p>
          <a:r>
            <a:rPr kumimoji="1" lang="ja-JP" altLang="en-US" sz="1200">
              <a:latin typeface="ＭＳ Ｐゴシック" panose="020B0600070205080204" pitchFamily="50" charset="-128"/>
              <a:ea typeface="ＭＳ Ｐゴシック" panose="020B0600070205080204" pitchFamily="50" charset="-128"/>
            </a:rPr>
            <a:t>　地方債残高については、これまでほとんどが基準財政需要額に算入される合併特例債や臨時財政対策債であるため、抑制を図れてきたが、愛知中学校大規模増改築事業に合併特例債を活用することで発行限度額となる予定であることから、今後も今までと同水準の建設事業を実施すれば、悪化していくことは必至である。</a:t>
          </a:r>
        </a:p>
        <a:p>
          <a:r>
            <a:rPr kumimoji="1" lang="ja-JP" altLang="en-US" sz="1200">
              <a:latin typeface="ＭＳ Ｐゴシック" panose="020B0600070205080204" pitchFamily="50" charset="-128"/>
              <a:ea typeface="ＭＳ Ｐゴシック" panose="020B0600070205080204" pitchFamily="50" charset="-128"/>
            </a:rPr>
            <a:t>　また、歳入の一般財源が減少することにより、充当可能基金の取崩しが発生することが予想されていることから、今までと同水準を維持していくことは非常に困難であると考えている。</a:t>
          </a:r>
        </a:p>
        <a:p>
          <a:r>
            <a:rPr kumimoji="1" lang="ja-JP" altLang="en-US" sz="1200">
              <a:latin typeface="ＭＳ Ｐゴシック" panose="020B0600070205080204" pitchFamily="50" charset="-128"/>
              <a:ea typeface="ＭＳ Ｐゴシック" panose="020B0600070205080204" pitchFamily="50" charset="-128"/>
            </a:rPr>
            <a:t>　今後の取組として、地方債の現在高を減少させるため真に必要な建設事業の見極めを実施し、新規発行を抑制することが必要と考えている。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滋賀県愛荘町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・財政調整基金および減債基金：令和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地方消費税交付金等、普通交付税および臨時財政対策債が増加したことにより、財政調整基金に積立てを行ったため増加した。減債基金は普通交付税の再算定による臨時財政対策債償還基金費の積立てを行ったため増加し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目的基金：合併振興基金については、新町まちづくり計画に基づくソフト事業の財源とするため取崩しを行ったことにより減少した。教育振興基金については、愛知中学校大規模増改築事業の備品購入費の財源とするため取崩しを行ったことにより減少した。</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今後は、経常一般財源が減少する見込みであり、決算余剰金が発生しない見込みであるため、基本的には基金積立ては利子収入のみとなる。また、取崩しについては、以下の各基金に記載のとおりである。</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・合併振興基金：新町まちづくり計画に基づくソフト事業に充当するもの。</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・教育振興基金：教育の振興を図るため、幼稚園、小学校、中学校等の教育施設の改修、維持補修等に充当するもの。</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・合併振興基金：新町まちづくり計画に基づくソフト事業である給食管理運営事業、中山道愛知川宿活性化事業、湖東三山館管理事業に充当したことにより減少した。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・教育振興基金：愛知中学校大規模増改築事業に係る備品購入費用の財源とするため基金取崩しを行ったことにより減少した。</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・合併振興基金：財政調整基金の状況も踏まえ、経常一般財源の減少分を補てんするため、新町まちづくり計画に基づくソフト事業の経常経費の財源とする。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振興基金、地域基盤づくり推進基金、防災基金等その他の特定目的基金：地方債を活用しても、交付税措置の無い普通建設事業の財源とすることや、地方債が活用できない臨時で実施するソフト事業の財源とする。</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地方消費税交付金等、普通交付税および臨時財政対策債が増加したことにより、財政調整基金に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269,581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千円積立てを行ったことで増加した。</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今後は、経常一般財源が減少する見込みであるため、その減少分を補てんすることを目的に基金の取崩しを行う。基金残高は、標準財政規模の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％程度となるよう、行政機能の最適配置や事務事業の見直しなどの取組により、行財政政基盤の強化に努める。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普通交付税の再算定により、臨時財政対策債償還基金費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112,702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千円の積立てを行ったことで増加した。</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現在、愛知中学校大規模増改築事業や町道愛知川栗田線道路改良事業などのハード整備を行っており地方債残高は増加傾向である。減債基金は地方債の適正な管理のため積立ている基金であるが、今後は、経常一般財源が減少する見込みであり、決算余剰金が発生しない見込みであるため、基金に積み立てることは困難である。よって、減債基金を活用し繰上償還を実施することは難しいことから、これまでと同様に公共事業の見極めによる地方債の過剰な新規発行を抑制するとともに、地方債を発行する場合においても交付税措置のある有利な地方債を活用していく。</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28AA41E-B804-46ED-A56A-DD80E47B25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28CC56F-1BF7-43CD-9A48-8F5744107B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5DF6B47-E7DD-4721-B930-7743A31A028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6960C71-BB28-4318-9058-D9ECC4E4F2C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47EDD29-764D-4BCB-8DC5-1D6E3F1A68B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EF5E8CE-88AF-4C7C-A1DF-0F3EA81596F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2104C0CD-FD1A-473C-9B48-57D387F7917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BF2BC39-5D17-40BC-A26A-9D3077DE93E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2EE293F-AD51-4EA2-BAC4-F78412A911E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D27AF32-DC5F-41F8-9B8E-D26881CFF6F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B23BB5CA-9FD2-45A9-8ECB-B9466D59023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F9295DF-B77E-4307-8E65-927EC5B58FF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21,389
20,401
37.97
11,532,783
10,931,084
499,217
6,245,294
12,529,478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1086DD8-7C10-40AB-BEBE-31FCDF8CA16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C73205B-7471-40A3-9B73-2A8552221FE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C9576D5-47A7-40AA-99C5-6E6FEE65963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F25E0C9-7B8B-4CA6-990E-F7CD11D4D3E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386BB05-47FB-46C2-82C6-0ADD4A55AB0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57E783D-2D43-4432-8D83-6E92B24FFC4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81619EE-4971-4D6C-AA31-2A1EE8E14A8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B316561-3C7C-423A-B5DD-ABA5228A878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49E2895-6426-4945-8CCF-F4FC60A9D69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19ADB9A-D54F-42E5-99BA-46A5CA8AC23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B60D190-E1C4-4200-ACB9-6FC408F200A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9C19936-EEDD-4A26-85FE-BC2679959E1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06F0F2B-7C74-4F37-9647-14945ACEE65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A8B0947-FDC1-4840-BC23-6AFF617ABCA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DD833B7-DD7E-40B3-8FD4-7FBEBA0C1D0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D691397-0152-43FC-98D5-CA105147986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1241137-A08A-405B-9316-0B681575647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D1D5AA9-64F4-455D-A6AC-8457D2980D8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13D0869-C8E5-4D15-AF69-74D5C7351E4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541CE946-EFE2-4CDA-A758-E3D96D95290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CE8BD6F4-DA75-4F1B-BCFC-F978BB09582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3A5D1018-593C-42E0-AFF9-178E05DB958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9B9613C-AE2B-43E5-A6A2-E3F3EBBF534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7585CAD2-13EE-4EE4-BE2D-DE851C42CE6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D868625-42E7-4E51-8DD4-B4989083F11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7DE405E-81E3-4FD0-A561-8226883C20D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132ECC3B-CB81-4F14-B050-A84237EBF7A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5F15B00-F7A1-4CA2-A9AB-7B0E8065D91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BE4EE01-978D-4530-AD30-B5F5E02A4F6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F53A6E7-3372-445E-AB4E-BBCDF4D17A6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2B896E6-EDA4-4666-A370-E0BCB669027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2FC5F440-164F-47CF-ACD6-471D29BC717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65DDFB3-F0A7-4FD3-95B3-DEA06D6A882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11966049-C568-4DF8-9458-4EE59D245DD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4A053ADA-89B6-4F8D-92C7-FB7006874DD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有形固定資産減価償却率は類似団体とほぼ同水準であり、全国平均、県平均と比較すると高い状況にあるが、適正な数値を維持できていると考えている。</a:t>
          </a:r>
        </a:p>
        <a:p>
          <a:r>
            <a:rPr kumimoji="1" lang="ja-JP" altLang="en-US" sz="1100">
              <a:latin typeface="ＭＳ Ｐゴシック" panose="020B0600070205080204" pitchFamily="50" charset="-128"/>
              <a:ea typeface="ＭＳ Ｐゴシック" panose="020B0600070205080204" pitchFamily="50" charset="-128"/>
            </a:rPr>
            <a:t>　今後は、令和４年３月に改訂した公共施設等総合管理計画および令和５年７月に改訂した公共施設（建物）個別施設計画に基づき、必要に応じて施設の統廃合等の公共施設の最適配置を推進していく。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A29649F-562A-4B5C-8BFE-4849D276A80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11D5E46-AB41-4330-A134-CEDA1344A32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777A3ACF-D2B6-4711-ACFE-289C991649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8DFCE1B2-F781-487D-A5AA-897E5DD2C048}"/>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DBF02735-DB12-4A91-8799-12F29603990C}"/>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187B8136-CB28-4419-B207-4501A1DA04D8}"/>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69B33782-6BC4-4AB7-BC68-6FB686EFA083}"/>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D201B831-5143-4400-8181-EDC6E0DA0EBC}"/>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40BAA699-6F9C-4305-B239-5D2215492975}"/>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1CA3BF5C-3E08-4927-8959-B0C729A73ECE}"/>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C4B1B5D6-E994-4D8E-8742-E76950DD70A3}"/>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DED16AFB-D94E-4924-976E-3FA29BE3D22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6BB42E07-435D-4532-AF7E-DD1785D7CAB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A274C178-F1A0-4090-B876-454F60F5305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142621</xdr:rowOff>
    </xdr:from>
    <xdr:to>
      <xdr:col>23</xdr:col>
      <xdr:colOff>85090</xdr:colOff>
      <xdr:row>34</xdr:row>
      <xdr:rowOff>165735</xdr:rowOff>
    </xdr:to>
    <xdr:cxnSp macro="">
      <xdr:nvCxnSpPr>
        <xdr:cNvPr id="63" name="直線コネクタ 62">
          <a:extLst>
            <a:ext uri="{FF2B5EF4-FFF2-40B4-BE49-F238E27FC236}">
              <a16:creationId xmlns:a16="http://schemas.microsoft.com/office/drawing/2014/main" id="{354F228B-FD43-4FF7-AADE-F395960C41D2}"/>
            </a:ext>
          </a:extLst>
        </xdr:cNvPr>
        <xdr:cNvCxnSpPr/>
      </xdr:nvCxnSpPr>
      <xdr:spPr>
        <a:xfrm flipV="1">
          <a:off x="4760595" y="5371846"/>
          <a:ext cx="1270" cy="1394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4" name="有形固定資産減価償却率最小値テキスト">
          <a:extLst>
            <a:ext uri="{FF2B5EF4-FFF2-40B4-BE49-F238E27FC236}">
              <a16:creationId xmlns:a16="http://schemas.microsoft.com/office/drawing/2014/main" id="{35CF42B2-47C9-4AE5-985C-A42E2458960D}"/>
            </a:ext>
          </a:extLst>
        </xdr:cNvPr>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5" name="直線コネクタ 64">
          <a:extLst>
            <a:ext uri="{FF2B5EF4-FFF2-40B4-BE49-F238E27FC236}">
              <a16:creationId xmlns:a16="http://schemas.microsoft.com/office/drawing/2014/main" id="{BF68778C-F903-4D8B-84B7-E18FCBD434E1}"/>
            </a:ext>
          </a:extLst>
        </xdr:cNvPr>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89298</xdr:rowOff>
    </xdr:from>
    <xdr:ext cx="405111" cy="259045"/>
    <xdr:sp macro="" textlink="">
      <xdr:nvSpPr>
        <xdr:cNvPr id="66" name="有形固定資産減価償却率最大値テキスト">
          <a:extLst>
            <a:ext uri="{FF2B5EF4-FFF2-40B4-BE49-F238E27FC236}">
              <a16:creationId xmlns:a16="http://schemas.microsoft.com/office/drawing/2014/main" id="{1C88D245-C1AF-4B4B-BBBC-E776B84BDA1D}"/>
            </a:ext>
          </a:extLst>
        </xdr:cNvPr>
        <xdr:cNvSpPr txBox="1"/>
      </xdr:nvSpPr>
      <xdr:spPr>
        <a:xfrm>
          <a:off x="4813300" y="5147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142621</xdr:rowOff>
    </xdr:from>
    <xdr:to>
      <xdr:col>23</xdr:col>
      <xdr:colOff>174625</xdr:colOff>
      <xdr:row>26</xdr:row>
      <xdr:rowOff>142621</xdr:rowOff>
    </xdr:to>
    <xdr:cxnSp macro="">
      <xdr:nvCxnSpPr>
        <xdr:cNvPr id="67" name="直線コネクタ 66">
          <a:extLst>
            <a:ext uri="{FF2B5EF4-FFF2-40B4-BE49-F238E27FC236}">
              <a16:creationId xmlns:a16="http://schemas.microsoft.com/office/drawing/2014/main" id="{0BE177CC-CD34-4D6B-8076-53F083427AEE}"/>
            </a:ext>
          </a:extLst>
        </xdr:cNvPr>
        <xdr:cNvCxnSpPr/>
      </xdr:nvCxnSpPr>
      <xdr:spPr>
        <a:xfrm>
          <a:off x="4673600" y="537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16146</xdr:rowOff>
    </xdr:from>
    <xdr:ext cx="405111" cy="259045"/>
    <xdr:sp macro="" textlink="">
      <xdr:nvSpPr>
        <xdr:cNvPr id="68" name="有形固定資産減価償却率平均値テキスト">
          <a:extLst>
            <a:ext uri="{FF2B5EF4-FFF2-40B4-BE49-F238E27FC236}">
              <a16:creationId xmlns:a16="http://schemas.microsoft.com/office/drawing/2014/main" id="{2735B814-1BFF-4936-92F2-0C287CD7FE60}"/>
            </a:ext>
          </a:extLst>
        </xdr:cNvPr>
        <xdr:cNvSpPr txBox="1"/>
      </xdr:nvSpPr>
      <xdr:spPr>
        <a:xfrm>
          <a:off x="4813300" y="5759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164719</xdr:rowOff>
    </xdr:from>
    <xdr:to>
      <xdr:col>23</xdr:col>
      <xdr:colOff>136525</xdr:colOff>
      <xdr:row>30</xdr:row>
      <xdr:rowOff>94869</xdr:rowOff>
    </xdr:to>
    <xdr:sp macro="" textlink="">
      <xdr:nvSpPr>
        <xdr:cNvPr id="69" name="フローチャート: 判断 68">
          <a:extLst>
            <a:ext uri="{FF2B5EF4-FFF2-40B4-BE49-F238E27FC236}">
              <a16:creationId xmlns:a16="http://schemas.microsoft.com/office/drawing/2014/main" id="{CFC8F63C-7A17-460F-A216-4AFC6F9D052E}"/>
            </a:ext>
          </a:extLst>
        </xdr:cNvPr>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117221</xdr:rowOff>
    </xdr:from>
    <xdr:to>
      <xdr:col>19</xdr:col>
      <xdr:colOff>187325</xdr:colOff>
      <xdr:row>30</xdr:row>
      <xdr:rowOff>47371</xdr:rowOff>
    </xdr:to>
    <xdr:sp macro="" textlink="">
      <xdr:nvSpPr>
        <xdr:cNvPr id="70" name="フローチャート: 判断 69">
          <a:extLst>
            <a:ext uri="{FF2B5EF4-FFF2-40B4-BE49-F238E27FC236}">
              <a16:creationId xmlns:a16="http://schemas.microsoft.com/office/drawing/2014/main" id="{6900DDF3-D727-472E-AC68-2CBE23D817AD}"/>
            </a:ext>
          </a:extLst>
        </xdr:cNvPr>
        <xdr:cNvSpPr/>
      </xdr:nvSpPr>
      <xdr:spPr>
        <a:xfrm>
          <a:off x="4000500" y="586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78359</xdr:rowOff>
    </xdr:from>
    <xdr:to>
      <xdr:col>15</xdr:col>
      <xdr:colOff>187325</xdr:colOff>
      <xdr:row>30</xdr:row>
      <xdr:rowOff>8509</xdr:rowOff>
    </xdr:to>
    <xdr:sp macro="" textlink="">
      <xdr:nvSpPr>
        <xdr:cNvPr id="71" name="フローチャート: 判断 70">
          <a:extLst>
            <a:ext uri="{FF2B5EF4-FFF2-40B4-BE49-F238E27FC236}">
              <a16:creationId xmlns:a16="http://schemas.microsoft.com/office/drawing/2014/main" id="{A102F01B-8518-4C33-A4DA-42D767D38A3B}"/>
            </a:ext>
          </a:extLst>
        </xdr:cNvPr>
        <xdr:cNvSpPr/>
      </xdr:nvSpPr>
      <xdr:spPr>
        <a:xfrm>
          <a:off x="32385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30861</xdr:rowOff>
    </xdr:from>
    <xdr:to>
      <xdr:col>11</xdr:col>
      <xdr:colOff>187325</xdr:colOff>
      <xdr:row>29</xdr:row>
      <xdr:rowOff>132461</xdr:rowOff>
    </xdr:to>
    <xdr:sp macro="" textlink="">
      <xdr:nvSpPr>
        <xdr:cNvPr id="72" name="フローチャート: 判断 71">
          <a:extLst>
            <a:ext uri="{FF2B5EF4-FFF2-40B4-BE49-F238E27FC236}">
              <a16:creationId xmlns:a16="http://schemas.microsoft.com/office/drawing/2014/main" id="{96EF4D85-5805-4DDD-94EC-E392E68C9799}"/>
            </a:ext>
          </a:extLst>
        </xdr:cNvPr>
        <xdr:cNvSpPr/>
      </xdr:nvSpPr>
      <xdr:spPr>
        <a:xfrm>
          <a:off x="2476500" y="57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107315</xdr:rowOff>
    </xdr:from>
    <xdr:to>
      <xdr:col>7</xdr:col>
      <xdr:colOff>187325</xdr:colOff>
      <xdr:row>29</xdr:row>
      <xdr:rowOff>37465</xdr:rowOff>
    </xdr:to>
    <xdr:sp macro="" textlink="">
      <xdr:nvSpPr>
        <xdr:cNvPr id="73" name="フローチャート: 判断 72">
          <a:extLst>
            <a:ext uri="{FF2B5EF4-FFF2-40B4-BE49-F238E27FC236}">
              <a16:creationId xmlns:a16="http://schemas.microsoft.com/office/drawing/2014/main" id="{2E0F1184-076A-4F98-AB71-23EADF08FBFD}"/>
            </a:ext>
          </a:extLst>
        </xdr:cNvPr>
        <xdr:cNvSpPr/>
      </xdr:nvSpPr>
      <xdr:spPr>
        <a:xfrm>
          <a:off x="1714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8DE382A3-BB71-4EB5-B0E0-9433ED67221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7D6E7034-FFBE-42A1-A52A-45E3B985837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3E414FE9-B194-494F-9883-D08AFD679A8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5DB76226-697E-4D17-8252-4EFD9B56975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BA26BD1-A13D-4E19-A9E9-09C9F3BB9D4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32131</xdr:rowOff>
    </xdr:from>
    <xdr:to>
      <xdr:col>23</xdr:col>
      <xdr:colOff>136525</xdr:colOff>
      <xdr:row>30</xdr:row>
      <xdr:rowOff>133731</xdr:rowOff>
    </xdr:to>
    <xdr:sp macro="" textlink="">
      <xdr:nvSpPr>
        <xdr:cNvPr id="79" name="楕円 78">
          <a:extLst>
            <a:ext uri="{FF2B5EF4-FFF2-40B4-BE49-F238E27FC236}">
              <a16:creationId xmlns:a16="http://schemas.microsoft.com/office/drawing/2014/main" id="{E9906802-4C90-419D-9FA9-8CC19F4D247B}"/>
            </a:ext>
          </a:extLst>
        </xdr:cNvPr>
        <xdr:cNvSpPr/>
      </xdr:nvSpPr>
      <xdr:spPr>
        <a:xfrm>
          <a:off x="4711700" y="59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10558</xdr:rowOff>
    </xdr:from>
    <xdr:ext cx="405111" cy="259045"/>
    <xdr:sp macro="" textlink="">
      <xdr:nvSpPr>
        <xdr:cNvPr id="80" name="有形固定資産減価償却率該当値テキスト">
          <a:extLst>
            <a:ext uri="{FF2B5EF4-FFF2-40B4-BE49-F238E27FC236}">
              <a16:creationId xmlns:a16="http://schemas.microsoft.com/office/drawing/2014/main" id="{519BC331-2631-4DD8-A51F-5A3F6DC0344F}"/>
            </a:ext>
          </a:extLst>
        </xdr:cNvPr>
        <xdr:cNvSpPr txBox="1"/>
      </xdr:nvSpPr>
      <xdr:spPr>
        <a:xfrm>
          <a:off x="4813300" y="592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112903</xdr:rowOff>
    </xdr:from>
    <xdr:to>
      <xdr:col>19</xdr:col>
      <xdr:colOff>187325</xdr:colOff>
      <xdr:row>30</xdr:row>
      <xdr:rowOff>43053</xdr:rowOff>
    </xdr:to>
    <xdr:sp macro="" textlink="">
      <xdr:nvSpPr>
        <xdr:cNvPr id="81" name="楕円 80">
          <a:extLst>
            <a:ext uri="{FF2B5EF4-FFF2-40B4-BE49-F238E27FC236}">
              <a16:creationId xmlns:a16="http://schemas.microsoft.com/office/drawing/2014/main" id="{EB3DD0E9-286A-4323-B685-AE8AD9AF0645}"/>
            </a:ext>
          </a:extLst>
        </xdr:cNvPr>
        <xdr:cNvSpPr/>
      </xdr:nvSpPr>
      <xdr:spPr>
        <a:xfrm>
          <a:off x="4000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163703</xdr:rowOff>
    </xdr:from>
    <xdr:to>
      <xdr:col>23</xdr:col>
      <xdr:colOff>85725</xdr:colOff>
      <xdr:row>30</xdr:row>
      <xdr:rowOff>82931</xdr:rowOff>
    </xdr:to>
    <xdr:cxnSp macro="">
      <xdr:nvCxnSpPr>
        <xdr:cNvPr id="82" name="直線コネクタ 81">
          <a:extLst>
            <a:ext uri="{FF2B5EF4-FFF2-40B4-BE49-F238E27FC236}">
              <a16:creationId xmlns:a16="http://schemas.microsoft.com/office/drawing/2014/main" id="{98BE0C6E-AE61-4EB8-856D-809FD4D85C71}"/>
            </a:ext>
          </a:extLst>
        </xdr:cNvPr>
        <xdr:cNvCxnSpPr/>
      </xdr:nvCxnSpPr>
      <xdr:spPr>
        <a:xfrm>
          <a:off x="4051300" y="5907278"/>
          <a:ext cx="7112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56769</xdr:rowOff>
    </xdr:from>
    <xdr:to>
      <xdr:col>15</xdr:col>
      <xdr:colOff>187325</xdr:colOff>
      <xdr:row>29</xdr:row>
      <xdr:rowOff>158369</xdr:rowOff>
    </xdr:to>
    <xdr:sp macro="" textlink="">
      <xdr:nvSpPr>
        <xdr:cNvPr id="83" name="楕円 82">
          <a:extLst>
            <a:ext uri="{FF2B5EF4-FFF2-40B4-BE49-F238E27FC236}">
              <a16:creationId xmlns:a16="http://schemas.microsoft.com/office/drawing/2014/main" id="{DA87147F-F24E-41FF-87AB-E556FF45987F}"/>
            </a:ext>
          </a:extLst>
        </xdr:cNvPr>
        <xdr:cNvSpPr/>
      </xdr:nvSpPr>
      <xdr:spPr>
        <a:xfrm>
          <a:off x="32385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107569</xdr:rowOff>
    </xdr:from>
    <xdr:to>
      <xdr:col>19</xdr:col>
      <xdr:colOff>136525</xdr:colOff>
      <xdr:row>29</xdr:row>
      <xdr:rowOff>163703</xdr:rowOff>
    </xdr:to>
    <xdr:cxnSp macro="">
      <xdr:nvCxnSpPr>
        <xdr:cNvPr id="84" name="直線コネクタ 83">
          <a:extLst>
            <a:ext uri="{FF2B5EF4-FFF2-40B4-BE49-F238E27FC236}">
              <a16:creationId xmlns:a16="http://schemas.microsoft.com/office/drawing/2014/main" id="{83AD7D51-D24D-4AFC-A268-482CB9B94AD9}"/>
            </a:ext>
          </a:extLst>
        </xdr:cNvPr>
        <xdr:cNvCxnSpPr/>
      </xdr:nvCxnSpPr>
      <xdr:spPr>
        <a:xfrm>
          <a:off x="3289300" y="5851144"/>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163449</xdr:rowOff>
    </xdr:from>
    <xdr:to>
      <xdr:col>11</xdr:col>
      <xdr:colOff>187325</xdr:colOff>
      <xdr:row>29</xdr:row>
      <xdr:rowOff>93599</xdr:rowOff>
    </xdr:to>
    <xdr:sp macro="" textlink="">
      <xdr:nvSpPr>
        <xdr:cNvPr id="85" name="楕円 84">
          <a:extLst>
            <a:ext uri="{FF2B5EF4-FFF2-40B4-BE49-F238E27FC236}">
              <a16:creationId xmlns:a16="http://schemas.microsoft.com/office/drawing/2014/main" id="{D6AB037D-70BD-4B7A-80BC-96C712B50A1D}"/>
            </a:ext>
          </a:extLst>
        </xdr:cNvPr>
        <xdr:cNvSpPr/>
      </xdr:nvSpPr>
      <xdr:spPr>
        <a:xfrm>
          <a:off x="2476500" y="573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42799</xdr:rowOff>
    </xdr:from>
    <xdr:to>
      <xdr:col>15</xdr:col>
      <xdr:colOff>136525</xdr:colOff>
      <xdr:row>29</xdr:row>
      <xdr:rowOff>107569</xdr:rowOff>
    </xdr:to>
    <xdr:cxnSp macro="">
      <xdr:nvCxnSpPr>
        <xdr:cNvPr id="86" name="直線コネクタ 85">
          <a:extLst>
            <a:ext uri="{FF2B5EF4-FFF2-40B4-BE49-F238E27FC236}">
              <a16:creationId xmlns:a16="http://schemas.microsoft.com/office/drawing/2014/main" id="{BBC77944-A24B-435B-8D95-695FA1FE3889}"/>
            </a:ext>
          </a:extLst>
        </xdr:cNvPr>
        <xdr:cNvCxnSpPr/>
      </xdr:nvCxnSpPr>
      <xdr:spPr>
        <a:xfrm>
          <a:off x="2527300" y="5786374"/>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141859</xdr:rowOff>
    </xdr:from>
    <xdr:to>
      <xdr:col>7</xdr:col>
      <xdr:colOff>187325</xdr:colOff>
      <xdr:row>29</xdr:row>
      <xdr:rowOff>72009</xdr:rowOff>
    </xdr:to>
    <xdr:sp macro="" textlink="">
      <xdr:nvSpPr>
        <xdr:cNvPr id="87" name="楕円 86">
          <a:extLst>
            <a:ext uri="{FF2B5EF4-FFF2-40B4-BE49-F238E27FC236}">
              <a16:creationId xmlns:a16="http://schemas.microsoft.com/office/drawing/2014/main" id="{BC7DBEF9-5FEA-4FF0-8B69-80E9D35616CD}"/>
            </a:ext>
          </a:extLst>
        </xdr:cNvPr>
        <xdr:cNvSpPr/>
      </xdr:nvSpPr>
      <xdr:spPr>
        <a:xfrm>
          <a:off x="1714500" y="57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21209</xdr:rowOff>
    </xdr:from>
    <xdr:to>
      <xdr:col>11</xdr:col>
      <xdr:colOff>136525</xdr:colOff>
      <xdr:row>29</xdr:row>
      <xdr:rowOff>42799</xdr:rowOff>
    </xdr:to>
    <xdr:cxnSp macro="">
      <xdr:nvCxnSpPr>
        <xdr:cNvPr id="88" name="直線コネクタ 87">
          <a:extLst>
            <a:ext uri="{FF2B5EF4-FFF2-40B4-BE49-F238E27FC236}">
              <a16:creationId xmlns:a16="http://schemas.microsoft.com/office/drawing/2014/main" id="{8B36F3C7-81F3-4BE5-8413-BED16781BEED}"/>
            </a:ext>
          </a:extLst>
        </xdr:cNvPr>
        <xdr:cNvCxnSpPr/>
      </xdr:nvCxnSpPr>
      <xdr:spPr>
        <a:xfrm>
          <a:off x="1765300" y="5764784"/>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38498</xdr:rowOff>
    </xdr:from>
    <xdr:ext cx="405111" cy="259045"/>
    <xdr:sp macro="" textlink="">
      <xdr:nvSpPr>
        <xdr:cNvPr id="89" name="n_1aveValue有形固定資産減価償却率">
          <a:extLst>
            <a:ext uri="{FF2B5EF4-FFF2-40B4-BE49-F238E27FC236}">
              <a16:creationId xmlns:a16="http://schemas.microsoft.com/office/drawing/2014/main" id="{00430C95-0AA3-477D-B15E-3E3850E10174}"/>
            </a:ext>
          </a:extLst>
        </xdr:cNvPr>
        <xdr:cNvSpPr txBox="1"/>
      </xdr:nvSpPr>
      <xdr:spPr>
        <a:xfrm>
          <a:off x="3836044" y="5953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171086</xdr:rowOff>
    </xdr:from>
    <xdr:ext cx="405111" cy="259045"/>
    <xdr:sp macro="" textlink="">
      <xdr:nvSpPr>
        <xdr:cNvPr id="90" name="n_2aveValue有形固定資産減価償却率">
          <a:extLst>
            <a:ext uri="{FF2B5EF4-FFF2-40B4-BE49-F238E27FC236}">
              <a16:creationId xmlns:a16="http://schemas.microsoft.com/office/drawing/2014/main" id="{BCC3A478-F5CD-4D0C-8DBF-68A1CCBEFE0F}"/>
            </a:ext>
          </a:extLst>
        </xdr:cNvPr>
        <xdr:cNvSpPr txBox="1"/>
      </xdr:nvSpPr>
      <xdr:spPr>
        <a:xfrm>
          <a:off x="3086744" y="5914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123588</xdr:rowOff>
    </xdr:from>
    <xdr:ext cx="405111" cy="259045"/>
    <xdr:sp macro="" textlink="">
      <xdr:nvSpPr>
        <xdr:cNvPr id="91" name="n_3aveValue有形固定資産減価償却率">
          <a:extLst>
            <a:ext uri="{FF2B5EF4-FFF2-40B4-BE49-F238E27FC236}">
              <a16:creationId xmlns:a16="http://schemas.microsoft.com/office/drawing/2014/main" id="{FC848599-5894-453E-81DE-48FFFA7A6314}"/>
            </a:ext>
          </a:extLst>
        </xdr:cNvPr>
        <xdr:cNvSpPr txBox="1"/>
      </xdr:nvSpPr>
      <xdr:spPr>
        <a:xfrm>
          <a:off x="2324744" y="586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53992</xdr:rowOff>
    </xdr:from>
    <xdr:ext cx="405111" cy="259045"/>
    <xdr:sp macro="" textlink="">
      <xdr:nvSpPr>
        <xdr:cNvPr id="92" name="n_4aveValue有形固定資産減価償却率">
          <a:extLst>
            <a:ext uri="{FF2B5EF4-FFF2-40B4-BE49-F238E27FC236}">
              <a16:creationId xmlns:a16="http://schemas.microsoft.com/office/drawing/2014/main" id="{36388A5F-81EE-40EF-B553-CF64DECC51CE}"/>
            </a:ext>
          </a:extLst>
        </xdr:cNvPr>
        <xdr:cNvSpPr txBox="1"/>
      </xdr:nvSpPr>
      <xdr:spPr>
        <a:xfrm>
          <a:off x="1562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59580</xdr:rowOff>
    </xdr:from>
    <xdr:ext cx="405111" cy="259045"/>
    <xdr:sp macro="" textlink="">
      <xdr:nvSpPr>
        <xdr:cNvPr id="93" name="n_1mainValue有形固定資産減価償却率">
          <a:extLst>
            <a:ext uri="{FF2B5EF4-FFF2-40B4-BE49-F238E27FC236}">
              <a16:creationId xmlns:a16="http://schemas.microsoft.com/office/drawing/2014/main" id="{D963B8EB-8F5A-408E-9DE2-1FD7A175DDDF}"/>
            </a:ext>
          </a:extLst>
        </xdr:cNvPr>
        <xdr:cNvSpPr txBox="1"/>
      </xdr:nvSpPr>
      <xdr:spPr>
        <a:xfrm>
          <a:off x="3836044" y="5631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3446</xdr:rowOff>
    </xdr:from>
    <xdr:ext cx="405111" cy="259045"/>
    <xdr:sp macro="" textlink="">
      <xdr:nvSpPr>
        <xdr:cNvPr id="94" name="n_2mainValue有形固定資産減価償却率">
          <a:extLst>
            <a:ext uri="{FF2B5EF4-FFF2-40B4-BE49-F238E27FC236}">
              <a16:creationId xmlns:a16="http://schemas.microsoft.com/office/drawing/2014/main" id="{35EC3F0B-47B6-486C-9E71-E2018A0D69A1}"/>
            </a:ext>
          </a:extLst>
        </xdr:cNvPr>
        <xdr:cNvSpPr txBox="1"/>
      </xdr:nvSpPr>
      <xdr:spPr>
        <a:xfrm>
          <a:off x="3086744"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110126</xdr:rowOff>
    </xdr:from>
    <xdr:ext cx="405111" cy="259045"/>
    <xdr:sp macro="" textlink="">
      <xdr:nvSpPr>
        <xdr:cNvPr id="95" name="n_3mainValue有形固定資産減価償却率">
          <a:extLst>
            <a:ext uri="{FF2B5EF4-FFF2-40B4-BE49-F238E27FC236}">
              <a16:creationId xmlns:a16="http://schemas.microsoft.com/office/drawing/2014/main" id="{6B52F627-097D-481F-A4BD-A87199DD9650}"/>
            </a:ext>
          </a:extLst>
        </xdr:cNvPr>
        <xdr:cNvSpPr txBox="1"/>
      </xdr:nvSpPr>
      <xdr:spPr>
        <a:xfrm>
          <a:off x="2324744" y="5510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63136</xdr:rowOff>
    </xdr:from>
    <xdr:ext cx="405111" cy="259045"/>
    <xdr:sp macro="" textlink="">
      <xdr:nvSpPr>
        <xdr:cNvPr id="96" name="n_4mainValue有形固定資産減価償却率">
          <a:extLst>
            <a:ext uri="{FF2B5EF4-FFF2-40B4-BE49-F238E27FC236}">
              <a16:creationId xmlns:a16="http://schemas.microsoft.com/office/drawing/2014/main" id="{5D918A3E-5588-4B6F-A617-5F76E1988DB1}"/>
            </a:ext>
          </a:extLst>
        </xdr:cNvPr>
        <xdr:cNvSpPr txBox="1"/>
      </xdr:nvSpPr>
      <xdr:spPr>
        <a:xfrm>
          <a:off x="1562744" y="580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4B4AF259-35C8-4D91-9B36-3CF2DBA9723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4F0FD689-C460-4EEE-ADAD-34429145DA5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46F605F7-03BE-48C0-9FDE-45126E6172B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79DBE394-6669-4253-852D-CC90245C02D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9A5ACFF6-5C57-4FAC-A058-82423D558ED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424F816-7708-4AC2-99D9-3515BADC4A6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F1BFAA29-5254-4995-8773-3204FBF9EDA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4B3D6326-C48B-4579-A3B7-B59F8893D8D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BFBE995F-0CF6-4BBD-B0B3-EC5E8BFA8EF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F305CAE6-6960-422D-AE94-F2FFAA233B2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159F652C-1081-4B9E-8C13-CE7DD714F52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B2C3015C-55CE-4AE1-B8D9-46074321EA6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234BF013-A310-4C08-BE53-DFE5231BDF7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債務償還比率は類似団体、全国平均、県平均と比較しかなり高く、類似団体内順位は</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位中</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位とかなり低くなっている。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年度にかけて大幅に減少した理由は国の措置による普通交付税および臨時財政対策債の増加に伴う経常一般財源の増によるものである。</a:t>
          </a:r>
        </a:p>
        <a:p>
          <a:r>
            <a:rPr kumimoji="1" lang="ja-JP" altLang="en-US" sz="1100">
              <a:latin typeface="ＭＳ Ｐゴシック" panose="020B0600070205080204" pitchFamily="50" charset="-128"/>
              <a:ea typeface="ＭＳ Ｐゴシック" panose="020B0600070205080204" pitchFamily="50" charset="-128"/>
            </a:rPr>
            <a:t>　今後は、合理的で費用対効果の高い建設事業を見極め地方債の発行を抑制していくことで将来負担額を減少させることが必要である。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167D792E-C440-4996-9FF7-BBE60ABF26E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FA41FAC5-E12B-4A12-B3DD-65BB1384F70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BFF4C19B-8E57-4878-BBB4-639423A14EA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25EBAA01-8B04-427D-98EA-DE1BF7921CA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57AE427C-8143-4F9A-8259-7B349ADFC36B}"/>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81209CD8-C2FB-4777-885F-59F4797D8625}"/>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5B3FD19D-C98A-41A3-B6B0-17119E31C9DB}"/>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C6659199-A101-4D44-92C7-3E2FFBC207E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5769EE1A-D6B9-4DD6-9C5E-045336F83699}"/>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3AB4A9A2-6448-421B-AC58-E408D8DE62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0E717150-F660-4DB5-BE8F-08B125B3483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2E6CA4A6-C5EB-405F-9736-86C48C38BFEE}"/>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A03630CE-908E-40CB-9927-46A8C81498DE}"/>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F73FA39E-77DD-461C-8F3E-1DB99EA1402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9836A589-29BF-431C-9EEE-784B72BAC3B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32</xdr:row>
      <xdr:rowOff>97106</xdr:rowOff>
    </xdr:to>
    <xdr:cxnSp macro="">
      <xdr:nvCxnSpPr>
        <xdr:cNvPr id="125" name="直線コネクタ 124">
          <a:extLst>
            <a:ext uri="{FF2B5EF4-FFF2-40B4-BE49-F238E27FC236}">
              <a16:creationId xmlns:a16="http://schemas.microsoft.com/office/drawing/2014/main" id="{9939148F-03CD-4BD0-9CFC-74EEED4B58CA}"/>
            </a:ext>
          </a:extLst>
        </xdr:cNvPr>
        <xdr:cNvCxnSpPr/>
      </xdr:nvCxnSpPr>
      <xdr:spPr>
        <a:xfrm flipV="1">
          <a:off x="14793595" y="5312833"/>
          <a:ext cx="1269" cy="104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100933</xdr:rowOff>
    </xdr:from>
    <xdr:ext cx="469744" cy="259045"/>
    <xdr:sp macro="" textlink="">
      <xdr:nvSpPr>
        <xdr:cNvPr id="126" name="債務償還比率最小値テキスト">
          <a:extLst>
            <a:ext uri="{FF2B5EF4-FFF2-40B4-BE49-F238E27FC236}">
              <a16:creationId xmlns:a16="http://schemas.microsoft.com/office/drawing/2014/main" id="{E5844FBC-4D5E-4DCF-9BD1-5BE03E5F37AC}"/>
            </a:ext>
          </a:extLst>
        </xdr:cNvPr>
        <xdr:cNvSpPr txBox="1"/>
      </xdr:nvSpPr>
      <xdr:spPr>
        <a:xfrm>
          <a:off x="14846300" y="635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97106</xdr:rowOff>
    </xdr:from>
    <xdr:to>
      <xdr:col>76</xdr:col>
      <xdr:colOff>111125</xdr:colOff>
      <xdr:row>32</xdr:row>
      <xdr:rowOff>97106</xdr:rowOff>
    </xdr:to>
    <xdr:cxnSp macro="">
      <xdr:nvCxnSpPr>
        <xdr:cNvPr id="127" name="直線コネクタ 126">
          <a:extLst>
            <a:ext uri="{FF2B5EF4-FFF2-40B4-BE49-F238E27FC236}">
              <a16:creationId xmlns:a16="http://schemas.microsoft.com/office/drawing/2014/main" id="{6940B780-35DA-4BDA-AED1-4B20B9FFA9D5}"/>
            </a:ext>
          </a:extLst>
        </xdr:cNvPr>
        <xdr:cNvCxnSpPr/>
      </xdr:nvCxnSpPr>
      <xdr:spPr>
        <a:xfrm>
          <a:off x="14706600" y="63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id="{C113EF98-4625-4BA8-8EBB-BBB156B6BCB6}"/>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id="{36A06C1A-31B9-4947-A525-6769C779879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10318</xdr:rowOff>
    </xdr:from>
    <xdr:ext cx="469744" cy="259045"/>
    <xdr:sp macro="" textlink="">
      <xdr:nvSpPr>
        <xdr:cNvPr id="130" name="債務償還比率平均値テキスト">
          <a:extLst>
            <a:ext uri="{FF2B5EF4-FFF2-40B4-BE49-F238E27FC236}">
              <a16:creationId xmlns:a16="http://schemas.microsoft.com/office/drawing/2014/main" id="{892EEE1D-DB6C-4763-85E6-C0DED08C3C3A}"/>
            </a:ext>
          </a:extLst>
        </xdr:cNvPr>
        <xdr:cNvSpPr txBox="1"/>
      </xdr:nvSpPr>
      <xdr:spPr>
        <a:xfrm>
          <a:off x="14846300" y="55824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158891</xdr:rowOff>
    </xdr:from>
    <xdr:to>
      <xdr:col>76</xdr:col>
      <xdr:colOff>73025</xdr:colOff>
      <xdr:row>29</xdr:row>
      <xdr:rowOff>89041</xdr:rowOff>
    </xdr:to>
    <xdr:sp macro="" textlink="">
      <xdr:nvSpPr>
        <xdr:cNvPr id="131" name="フローチャート: 判断 130">
          <a:extLst>
            <a:ext uri="{FF2B5EF4-FFF2-40B4-BE49-F238E27FC236}">
              <a16:creationId xmlns:a16="http://schemas.microsoft.com/office/drawing/2014/main" id="{496D6B85-7168-4A90-B87C-AD1D2308EA68}"/>
            </a:ext>
          </a:extLst>
        </xdr:cNvPr>
        <xdr:cNvSpPr/>
      </xdr:nvSpPr>
      <xdr:spPr>
        <a:xfrm>
          <a:off x="14744700" y="573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113862</xdr:rowOff>
    </xdr:from>
    <xdr:to>
      <xdr:col>72</xdr:col>
      <xdr:colOff>123825</xdr:colOff>
      <xdr:row>30</xdr:row>
      <xdr:rowOff>44012</xdr:rowOff>
    </xdr:to>
    <xdr:sp macro="" textlink="">
      <xdr:nvSpPr>
        <xdr:cNvPr id="132" name="フローチャート: 判断 131">
          <a:extLst>
            <a:ext uri="{FF2B5EF4-FFF2-40B4-BE49-F238E27FC236}">
              <a16:creationId xmlns:a16="http://schemas.microsoft.com/office/drawing/2014/main" id="{5D7F388A-83EC-44D2-AC3C-2335E3F03A92}"/>
            </a:ext>
          </a:extLst>
        </xdr:cNvPr>
        <xdr:cNvSpPr/>
      </xdr:nvSpPr>
      <xdr:spPr>
        <a:xfrm>
          <a:off x="14033500" y="58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118180</xdr:rowOff>
    </xdr:from>
    <xdr:to>
      <xdr:col>68</xdr:col>
      <xdr:colOff>123825</xdr:colOff>
      <xdr:row>30</xdr:row>
      <xdr:rowOff>48330</xdr:rowOff>
    </xdr:to>
    <xdr:sp macro="" textlink="">
      <xdr:nvSpPr>
        <xdr:cNvPr id="133" name="フローチャート: 判断 132">
          <a:extLst>
            <a:ext uri="{FF2B5EF4-FFF2-40B4-BE49-F238E27FC236}">
              <a16:creationId xmlns:a16="http://schemas.microsoft.com/office/drawing/2014/main" id="{F873074D-EE1B-4E13-A1E9-8EAED5A45E33}"/>
            </a:ext>
          </a:extLst>
        </xdr:cNvPr>
        <xdr:cNvSpPr/>
      </xdr:nvSpPr>
      <xdr:spPr>
        <a:xfrm>
          <a:off x="13271500" y="5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114822</xdr:rowOff>
    </xdr:from>
    <xdr:to>
      <xdr:col>64</xdr:col>
      <xdr:colOff>123825</xdr:colOff>
      <xdr:row>30</xdr:row>
      <xdr:rowOff>44972</xdr:rowOff>
    </xdr:to>
    <xdr:sp macro="" textlink="">
      <xdr:nvSpPr>
        <xdr:cNvPr id="134" name="フローチャート: 判断 133">
          <a:extLst>
            <a:ext uri="{FF2B5EF4-FFF2-40B4-BE49-F238E27FC236}">
              <a16:creationId xmlns:a16="http://schemas.microsoft.com/office/drawing/2014/main" id="{6A36780C-3C87-419E-B77C-E88410884AC9}"/>
            </a:ext>
          </a:extLst>
        </xdr:cNvPr>
        <xdr:cNvSpPr/>
      </xdr:nvSpPr>
      <xdr:spPr>
        <a:xfrm>
          <a:off x="12509500" y="58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129336</xdr:rowOff>
    </xdr:from>
    <xdr:to>
      <xdr:col>60</xdr:col>
      <xdr:colOff>123825</xdr:colOff>
      <xdr:row>30</xdr:row>
      <xdr:rowOff>59486</xdr:rowOff>
    </xdr:to>
    <xdr:sp macro="" textlink="">
      <xdr:nvSpPr>
        <xdr:cNvPr id="135" name="フローチャート: 判断 134">
          <a:extLst>
            <a:ext uri="{FF2B5EF4-FFF2-40B4-BE49-F238E27FC236}">
              <a16:creationId xmlns:a16="http://schemas.microsoft.com/office/drawing/2014/main" id="{A3E9008B-8C7C-4F3D-9D8D-EFDB9AB27BD1}"/>
            </a:ext>
          </a:extLst>
        </xdr:cNvPr>
        <xdr:cNvSpPr/>
      </xdr:nvSpPr>
      <xdr:spPr>
        <a:xfrm>
          <a:off x="11747500" y="587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7743BE43-06B1-49E0-8E7D-201E54103A4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84702279-2377-4973-A4A5-6013D01FC54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96ABF441-EFC1-40D6-9B40-423CF62914F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3B546BBF-A8D8-419F-B5D2-E37D684533E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A043366-C4E2-4036-9A26-F79208F918E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154954</xdr:rowOff>
    </xdr:from>
    <xdr:to>
      <xdr:col>76</xdr:col>
      <xdr:colOff>73025</xdr:colOff>
      <xdr:row>31</xdr:row>
      <xdr:rowOff>85104</xdr:rowOff>
    </xdr:to>
    <xdr:sp macro="" textlink="">
      <xdr:nvSpPr>
        <xdr:cNvPr id="141" name="楕円 140">
          <a:extLst>
            <a:ext uri="{FF2B5EF4-FFF2-40B4-BE49-F238E27FC236}">
              <a16:creationId xmlns:a16="http://schemas.microsoft.com/office/drawing/2014/main" id="{B672A8B0-8E1F-4E0A-B1A4-D7B47D8E59E1}"/>
            </a:ext>
          </a:extLst>
        </xdr:cNvPr>
        <xdr:cNvSpPr/>
      </xdr:nvSpPr>
      <xdr:spPr>
        <a:xfrm>
          <a:off x="14744700" y="606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133381</xdr:rowOff>
    </xdr:from>
    <xdr:ext cx="469744" cy="259045"/>
    <xdr:sp macro="" textlink="">
      <xdr:nvSpPr>
        <xdr:cNvPr id="142" name="債務償還比率該当値テキスト">
          <a:extLst>
            <a:ext uri="{FF2B5EF4-FFF2-40B4-BE49-F238E27FC236}">
              <a16:creationId xmlns:a16="http://schemas.microsoft.com/office/drawing/2014/main" id="{5C340047-0002-477C-AC71-05296F664C77}"/>
            </a:ext>
          </a:extLst>
        </xdr:cNvPr>
        <xdr:cNvSpPr txBox="1"/>
      </xdr:nvSpPr>
      <xdr:spPr>
        <a:xfrm>
          <a:off x="14846300" y="604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50504</xdr:rowOff>
    </xdr:from>
    <xdr:to>
      <xdr:col>72</xdr:col>
      <xdr:colOff>123825</xdr:colOff>
      <xdr:row>32</xdr:row>
      <xdr:rowOff>152104</xdr:rowOff>
    </xdr:to>
    <xdr:sp macro="" textlink="">
      <xdr:nvSpPr>
        <xdr:cNvPr id="143" name="楕円 142">
          <a:extLst>
            <a:ext uri="{FF2B5EF4-FFF2-40B4-BE49-F238E27FC236}">
              <a16:creationId xmlns:a16="http://schemas.microsoft.com/office/drawing/2014/main" id="{7D04B5E2-67D7-47C4-809F-8E974EE61415}"/>
            </a:ext>
          </a:extLst>
        </xdr:cNvPr>
        <xdr:cNvSpPr/>
      </xdr:nvSpPr>
      <xdr:spPr>
        <a:xfrm>
          <a:off x="14033500" y="63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34304</xdr:rowOff>
    </xdr:from>
    <xdr:to>
      <xdr:col>76</xdr:col>
      <xdr:colOff>22225</xdr:colOff>
      <xdr:row>32</xdr:row>
      <xdr:rowOff>101304</xdr:rowOff>
    </xdr:to>
    <xdr:cxnSp macro="">
      <xdr:nvCxnSpPr>
        <xdr:cNvPr id="144" name="直線コネクタ 143">
          <a:extLst>
            <a:ext uri="{FF2B5EF4-FFF2-40B4-BE49-F238E27FC236}">
              <a16:creationId xmlns:a16="http://schemas.microsoft.com/office/drawing/2014/main" id="{2AA52524-55CF-4B6E-A913-B2BD539362ED}"/>
            </a:ext>
          </a:extLst>
        </xdr:cNvPr>
        <xdr:cNvCxnSpPr/>
      </xdr:nvCxnSpPr>
      <xdr:spPr>
        <a:xfrm flipV="1">
          <a:off x="14084300" y="6120779"/>
          <a:ext cx="711200" cy="23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136744</xdr:rowOff>
    </xdr:from>
    <xdr:to>
      <xdr:col>68</xdr:col>
      <xdr:colOff>123825</xdr:colOff>
      <xdr:row>33</xdr:row>
      <xdr:rowOff>66894</xdr:rowOff>
    </xdr:to>
    <xdr:sp macro="" textlink="">
      <xdr:nvSpPr>
        <xdr:cNvPr id="145" name="楕円 144">
          <a:extLst>
            <a:ext uri="{FF2B5EF4-FFF2-40B4-BE49-F238E27FC236}">
              <a16:creationId xmlns:a16="http://schemas.microsoft.com/office/drawing/2014/main" id="{4688C668-8817-4708-9752-FE05EAA9026F}"/>
            </a:ext>
          </a:extLst>
        </xdr:cNvPr>
        <xdr:cNvSpPr/>
      </xdr:nvSpPr>
      <xdr:spPr>
        <a:xfrm>
          <a:off x="13271500" y="639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101304</xdr:rowOff>
    </xdr:from>
    <xdr:to>
      <xdr:col>72</xdr:col>
      <xdr:colOff>73025</xdr:colOff>
      <xdr:row>33</xdr:row>
      <xdr:rowOff>16094</xdr:rowOff>
    </xdr:to>
    <xdr:cxnSp macro="">
      <xdr:nvCxnSpPr>
        <xdr:cNvPr id="146" name="直線コネクタ 145">
          <a:extLst>
            <a:ext uri="{FF2B5EF4-FFF2-40B4-BE49-F238E27FC236}">
              <a16:creationId xmlns:a16="http://schemas.microsoft.com/office/drawing/2014/main" id="{7DB59391-28C8-4020-B29D-C51B012B4B79}"/>
            </a:ext>
          </a:extLst>
        </xdr:cNvPr>
        <xdr:cNvCxnSpPr/>
      </xdr:nvCxnSpPr>
      <xdr:spPr>
        <a:xfrm flipV="1">
          <a:off x="13322300" y="6359229"/>
          <a:ext cx="762000" cy="8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107237</xdr:rowOff>
    </xdr:from>
    <xdr:to>
      <xdr:col>64</xdr:col>
      <xdr:colOff>123825</xdr:colOff>
      <xdr:row>33</xdr:row>
      <xdr:rowOff>37387</xdr:rowOff>
    </xdr:to>
    <xdr:sp macro="" textlink="">
      <xdr:nvSpPr>
        <xdr:cNvPr id="147" name="楕円 146">
          <a:extLst>
            <a:ext uri="{FF2B5EF4-FFF2-40B4-BE49-F238E27FC236}">
              <a16:creationId xmlns:a16="http://schemas.microsoft.com/office/drawing/2014/main" id="{B4FEC05E-E3AD-4ECB-8067-5B9436CDF331}"/>
            </a:ext>
          </a:extLst>
        </xdr:cNvPr>
        <xdr:cNvSpPr/>
      </xdr:nvSpPr>
      <xdr:spPr>
        <a:xfrm>
          <a:off x="12509500" y="636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158037</xdr:rowOff>
    </xdr:from>
    <xdr:to>
      <xdr:col>68</xdr:col>
      <xdr:colOff>73025</xdr:colOff>
      <xdr:row>33</xdr:row>
      <xdr:rowOff>16094</xdr:rowOff>
    </xdr:to>
    <xdr:cxnSp macro="">
      <xdr:nvCxnSpPr>
        <xdr:cNvPr id="148" name="直線コネクタ 147">
          <a:extLst>
            <a:ext uri="{FF2B5EF4-FFF2-40B4-BE49-F238E27FC236}">
              <a16:creationId xmlns:a16="http://schemas.microsoft.com/office/drawing/2014/main" id="{1F4B7F74-EC40-436D-A2B3-6EE674DAE51B}"/>
            </a:ext>
          </a:extLst>
        </xdr:cNvPr>
        <xdr:cNvCxnSpPr/>
      </xdr:nvCxnSpPr>
      <xdr:spPr>
        <a:xfrm>
          <a:off x="12560300" y="6415962"/>
          <a:ext cx="762000" cy="2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79601</xdr:rowOff>
    </xdr:from>
    <xdr:to>
      <xdr:col>60</xdr:col>
      <xdr:colOff>123825</xdr:colOff>
      <xdr:row>34</xdr:row>
      <xdr:rowOff>9751</xdr:rowOff>
    </xdr:to>
    <xdr:sp macro="" textlink="">
      <xdr:nvSpPr>
        <xdr:cNvPr id="149" name="楕円 148">
          <a:extLst>
            <a:ext uri="{FF2B5EF4-FFF2-40B4-BE49-F238E27FC236}">
              <a16:creationId xmlns:a16="http://schemas.microsoft.com/office/drawing/2014/main" id="{B7164022-815D-4DFA-8511-3A037EA7FF8F}"/>
            </a:ext>
          </a:extLst>
        </xdr:cNvPr>
        <xdr:cNvSpPr/>
      </xdr:nvSpPr>
      <xdr:spPr>
        <a:xfrm>
          <a:off x="11747500" y="650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158037</xdr:rowOff>
    </xdr:from>
    <xdr:to>
      <xdr:col>64</xdr:col>
      <xdr:colOff>73025</xdr:colOff>
      <xdr:row>33</xdr:row>
      <xdr:rowOff>130401</xdr:rowOff>
    </xdr:to>
    <xdr:cxnSp macro="">
      <xdr:nvCxnSpPr>
        <xdr:cNvPr id="150" name="直線コネクタ 149">
          <a:extLst>
            <a:ext uri="{FF2B5EF4-FFF2-40B4-BE49-F238E27FC236}">
              <a16:creationId xmlns:a16="http://schemas.microsoft.com/office/drawing/2014/main" id="{62445A41-8787-4567-9D9D-10ADC5E5EFAB}"/>
            </a:ext>
          </a:extLst>
        </xdr:cNvPr>
        <xdr:cNvCxnSpPr/>
      </xdr:nvCxnSpPr>
      <xdr:spPr>
        <a:xfrm flipV="1">
          <a:off x="11798300" y="6415962"/>
          <a:ext cx="762000" cy="1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60539</xdr:rowOff>
    </xdr:from>
    <xdr:ext cx="469744" cy="259045"/>
    <xdr:sp macro="" textlink="">
      <xdr:nvSpPr>
        <xdr:cNvPr id="151" name="n_1aveValue債務償還比率">
          <a:extLst>
            <a:ext uri="{FF2B5EF4-FFF2-40B4-BE49-F238E27FC236}">
              <a16:creationId xmlns:a16="http://schemas.microsoft.com/office/drawing/2014/main" id="{C94A87A5-AD5B-4C22-9A30-B1C7CD7E45AF}"/>
            </a:ext>
          </a:extLst>
        </xdr:cNvPr>
        <xdr:cNvSpPr txBox="1"/>
      </xdr:nvSpPr>
      <xdr:spPr>
        <a:xfrm>
          <a:off x="13836727" y="563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64857</xdr:rowOff>
    </xdr:from>
    <xdr:ext cx="469744" cy="259045"/>
    <xdr:sp macro="" textlink="">
      <xdr:nvSpPr>
        <xdr:cNvPr id="152" name="n_2aveValue債務償還比率">
          <a:extLst>
            <a:ext uri="{FF2B5EF4-FFF2-40B4-BE49-F238E27FC236}">
              <a16:creationId xmlns:a16="http://schemas.microsoft.com/office/drawing/2014/main" id="{9769EDCB-1AA4-48D9-993F-56DE8AD67E9D}"/>
            </a:ext>
          </a:extLst>
        </xdr:cNvPr>
        <xdr:cNvSpPr txBox="1"/>
      </xdr:nvSpPr>
      <xdr:spPr>
        <a:xfrm>
          <a:off x="13087427" y="5636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61499</xdr:rowOff>
    </xdr:from>
    <xdr:ext cx="469744" cy="259045"/>
    <xdr:sp macro="" textlink="">
      <xdr:nvSpPr>
        <xdr:cNvPr id="153" name="n_3aveValue債務償還比率">
          <a:extLst>
            <a:ext uri="{FF2B5EF4-FFF2-40B4-BE49-F238E27FC236}">
              <a16:creationId xmlns:a16="http://schemas.microsoft.com/office/drawing/2014/main" id="{3F0E7ADB-B39B-4B5A-AB86-F05585F12251}"/>
            </a:ext>
          </a:extLst>
        </xdr:cNvPr>
        <xdr:cNvSpPr txBox="1"/>
      </xdr:nvSpPr>
      <xdr:spPr>
        <a:xfrm>
          <a:off x="12325427" y="563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76013</xdr:rowOff>
    </xdr:from>
    <xdr:ext cx="469744" cy="259045"/>
    <xdr:sp macro="" textlink="">
      <xdr:nvSpPr>
        <xdr:cNvPr id="154" name="n_4aveValue債務償還比率">
          <a:extLst>
            <a:ext uri="{FF2B5EF4-FFF2-40B4-BE49-F238E27FC236}">
              <a16:creationId xmlns:a16="http://schemas.microsoft.com/office/drawing/2014/main" id="{C67CBCC1-62FD-421A-995C-6C7CB0CAFF4D}"/>
            </a:ext>
          </a:extLst>
        </xdr:cNvPr>
        <xdr:cNvSpPr txBox="1"/>
      </xdr:nvSpPr>
      <xdr:spPr>
        <a:xfrm>
          <a:off x="11563427" y="564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143231</xdr:rowOff>
    </xdr:from>
    <xdr:ext cx="469744" cy="259045"/>
    <xdr:sp macro="" textlink="">
      <xdr:nvSpPr>
        <xdr:cNvPr id="155" name="n_1mainValue債務償還比率">
          <a:extLst>
            <a:ext uri="{FF2B5EF4-FFF2-40B4-BE49-F238E27FC236}">
              <a16:creationId xmlns:a16="http://schemas.microsoft.com/office/drawing/2014/main" id="{72E01743-3592-43AF-8F68-3A53EF81253D}"/>
            </a:ext>
          </a:extLst>
        </xdr:cNvPr>
        <xdr:cNvSpPr txBox="1"/>
      </xdr:nvSpPr>
      <xdr:spPr>
        <a:xfrm>
          <a:off x="13836727" y="640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58021</xdr:rowOff>
    </xdr:from>
    <xdr:ext cx="469744" cy="259045"/>
    <xdr:sp macro="" textlink="">
      <xdr:nvSpPr>
        <xdr:cNvPr id="156" name="n_2mainValue債務償還比率">
          <a:extLst>
            <a:ext uri="{FF2B5EF4-FFF2-40B4-BE49-F238E27FC236}">
              <a16:creationId xmlns:a16="http://schemas.microsoft.com/office/drawing/2014/main" id="{7AD4F6C1-F605-471D-8999-10B5EEAD7085}"/>
            </a:ext>
          </a:extLst>
        </xdr:cNvPr>
        <xdr:cNvSpPr txBox="1"/>
      </xdr:nvSpPr>
      <xdr:spPr>
        <a:xfrm>
          <a:off x="13087427" y="648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28514</xdr:rowOff>
    </xdr:from>
    <xdr:ext cx="469744" cy="259045"/>
    <xdr:sp macro="" textlink="">
      <xdr:nvSpPr>
        <xdr:cNvPr id="157" name="n_3mainValue債務償還比率">
          <a:extLst>
            <a:ext uri="{FF2B5EF4-FFF2-40B4-BE49-F238E27FC236}">
              <a16:creationId xmlns:a16="http://schemas.microsoft.com/office/drawing/2014/main" id="{85BBAB08-ED5E-4167-938F-17C559A91401}"/>
            </a:ext>
          </a:extLst>
        </xdr:cNvPr>
        <xdr:cNvSpPr txBox="1"/>
      </xdr:nvSpPr>
      <xdr:spPr>
        <a:xfrm>
          <a:off x="12325427" y="645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878</xdr:rowOff>
    </xdr:from>
    <xdr:ext cx="560923" cy="259045"/>
    <xdr:sp macro="" textlink="">
      <xdr:nvSpPr>
        <xdr:cNvPr id="158" name="n_4mainValue債務償還比率">
          <a:extLst>
            <a:ext uri="{FF2B5EF4-FFF2-40B4-BE49-F238E27FC236}">
              <a16:creationId xmlns:a16="http://schemas.microsoft.com/office/drawing/2014/main" id="{3470EAAD-D717-4D36-B672-EFD4B018FFC9}"/>
            </a:ext>
          </a:extLst>
        </xdr:cNvPr>
        <xdr:cNvSpPr txBox="1"/>
      </xdr:nvSpPr>
      <xdr:spPr>
        <a:xfrm>
          <a:off x="11517838" y="660170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3CB7EEC8-C45C-4F1A-9829-F06DC66C09D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736A2921-E35A-4102-A869-BF5200DD0CE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A9811AE6-A031-4C80-8E77-32592A0C44E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95027BF5-AB18-446C-9528-62E7F929176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131CF9BB-983D-4FE6-B49F-6E61941B989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586B72FF-B334-4841-B135-EEBC190424E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08F0A3F-1E2D-43E6-927C-338E7EAC71A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7986673-1EB3-4FF4-9A3C-83659372577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A9F1F98-4276-44B8-830E-0790992EABF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05B592C-F0B0-4B8B-9584-88E59A733F9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F4791D6-9DA8-4712-97FA-ACEFC492990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6579CB8-FCDF-407B-A25D-4EAD6AFBDBC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E0337F4-E77D-4F88-8269-8C51794CBCB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8F7D0CB-8747-4D42-8C23-13295AE6777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ACF4994-82A6-4C36-89E6-788A59D06EC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0B99576-EAB8-4479-A5C4-2716F77F18B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21,389
20,401
37.97
11,532,783
10,931,084
499,217
6,245,294
12,529,478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D33CBBE-DA87-4C09-971B-4CB0FEE6FB6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E966F6A-C1FF-4C4A-900C-781152D8301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76F9D9D-15AA-4090-80A4-1F995CF27D6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0F36BA5-D4D4-4249-B13F-DC96844BD2C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6F2B11B-A06D-4D82-8D83-7C99AA9B2A5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742E5C3-27DD-4DBE-8ECD-514C568122A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154399B-9AC4-4E7C-891D-C2B8EFA25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32FA081-862D-4990-AFDA-FEDC4992EED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E0A0E57-B4BF-4775-AC7E-E5907B2E2A1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387F94A-1B95-40BA-B489-5D251A7931D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B5BE0B7-B9FE-4E4A-8C94-279219D507D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C39FFBF-75C0-4B79-83C6-768E0A037C1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8901E8D-F9C8-448E-9680-73F2A5FBF23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54B8C1F-2399-4548-A96C-20405C9475A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8EE8481-5AA0-4EA2-AAA5-4BB74DB6A79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8E5DCD4-FE26-46AF-A5D9-D41E2CACAAF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B6F9A56-11B2-4BC5-A8F2-9E3F23BEC75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3E81004-4E88-4E5C-8B75-4FCB265D7A5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7B199FD-8187-431A-A079-0C79B2863CD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224CB60-7851-4F35-A2C9-ACB5ECBD5D3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88B7C68-66B6-4F64-B153-915CDC5CD25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4811E13-F1A6-45F2-AA59-C45F4DD606A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937CF31-2A4C-424B-A0A9-0422619B8BC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F5731DE-904E-4469-93A3-FBE4DCCF18F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50B728A-CE2C-49D3-A177-B4A7E86FBA2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8B113CA-4B3C-4013-B7CC-FC4A181DAF0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DDCC3C3-2201-4CE6-8D30-7234444F421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E35904A-BE61-47A9-B5AC-E6D93672BCE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1B05C65-3967-4E38-A590-066EF87CAE1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EEEB757-CB92-4C41-B16D-BA8473132C9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8BF818A-230E-4B8F-95FF-E3C24BE4CBA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40FF5765-2C0D-4BDE-896E-12F13BC63188}"/>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B1B6607-28B5-4E17-970F-403A65B201E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9F3E360F-092C-43F8-AE9E-55F4E1F0BA85}"/>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ABA0E98-E06A-431A-9A62-E45BA151962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020BEEB-87FE-4510-BBA9-BCEEBF56E65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90FC290-1DC5-413E-9619-7A9682E8307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610269E-A5D4-45C2-9577-B30B305502E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53FFF55-4774-406D-90DD-DB7B5553A7E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748AA1B-68B2-4F6A-8AC9-F8A3FF26336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F40CD5C-632D-4C6D-912F-41272D81293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BA1DC08-75A0-4776-8027-D5F989B8B354}"/>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040E6B5-9F1F-43DA-BF6A-ED33EA004A5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79E237D8-9C94-4C61-B42A-81200B15E93C}"/>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7DA64B94-4696-44FB-9BB2-F186752BB5A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129540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9A4CE3F3-1F66-47F6-B1C1-829D680F44B6}"/>
            </a:ext>
          </a:extLst>
        </xdr:cNvPr>
        <xdr:cNvCxnSpPr/>
      </xdr:nvCxnSpPr>
      <xdr:spPr>
        <a:xfrm flipV="1">
          <a:off x="4634865" y="5615940"/>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8" name="【道路】&#10;有形固定資産減価償却率最小値テキスト">
          <a:extLst>
            <a:ext uri="{FF2B5EF4-FFF2-40B4-BE49-F238E27FC236}">
              <a16:creationId xmlns:a16="http://schemas.microsoft.com/office/drawing/2014/main" id="{EDCE0615-92F6-423C-802A-077A8C83478D}"/>
            </a:ext>
          </a:extLst>
        </xdr:cNvPr>
        <xdr:cNvSpPr txBox="1"/>
      </xdr:nvSpPr>
      <xdr:spPr>
        <a:xfrm>
          <a:off x="4673600"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14CDB5B0-99AA-4F26-BDEB-7FFE6EC28A15}"/>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DEB5BE31-C742-46E4-A0A4-D9E92836A7B9}"/>
            </a:ext>
          </a:extLst>
        </xdr:cNvPr>
        <xdr:cNvSpPr txBox="1"/>
      </xdr:nvSpPr>
      <xdr:spPr>
        <a:xfrm>
          <a:off x="4673600" y="539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129540</xdr:rowOff>
    </xdr:from>
    <xdr:to>
      <xdr:col>24</xdr:col>
      <xdr:colOff>152400</xdr:colOff>
      <xdr:row>32</xdr:row>
      <xdr:rowOff>129540</xdr:rowOff>
    </xdr:to>
    <xdr:cxnSp macro="">
      <xdr:nvCxnSpPr>
        <xdr:cNvPr id="61" name="直線コネクタ 60">
          <a:extLst>
            <a:ext uri="{FF2B5EF4-FFF2-40B4-BE49-F238E27FC236}">
              <a16:creationId xmlns:a16="http://schemas.microsoft.com/office/drawing/2014/main" id="{64518E05-8DBE-48C5-9F63-5B1F0CB34F28}"/>
            </a:ext>
          </a:extLst>
        </xdr:cNvPr>
        <xdr:cNvCxnSpPr/>
      </xdr:nvCxnSpPr>
      <xdr:spPr>
        <a:xfrm>
          <a:off x="4546600" y="561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135907</xdr:rowOff>
    </xdr:from>
    <xdr:ext cx="405111" cy="259045"/>
    <xdr:sp macro="" textlink="">
      <xdr:nvSpPr>
        <xdr:cNvPr id="62" name="【道路】&#10;有形固定資産減価償却率平均値テキスト">
          <a:extLst>
            <a:ext uri="{FF2B5EF4-FFF2-40B4-BE49-F238E27FC236}">
              <a16:creationId xmlns:a16="http://schemas.microsoft.com/office/drawing/2014/main" id="{71465B93-676C-4874-A42E-32EA195FE40B}"/>
            </a:ext>
          </a:extLst>
        </xdr:cNvPr>
        <xdr:cNvSpPr txBox="1"/>
      </xdr:nvSpPr>
      <xdr:spPr>
        <a:xfrm>
          <a:off x="4673600" y="647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113030</xdr:rowOff>
    </xdr:from>
    <xdr:to>
      <xdr:col>24</xdr:col>
      <xdr:colOff>114300</xdr:colOff>
      <xdr:row>39</xdr:row>
      <xdr:rowOff>43180</xdr:rowOff>
    </xdr:to>
    <xdr:sp macro="" textlink="">
      <xdr:nvSpPr>
        <xdr:cNvPr id="63" name="フローチャート: 判断 62">
          <a:extLst>
            <a:ext uri="{FF2B5EF4-FFF2-40B4-BE49-F238E27FC236}">
              <a16:creationId xmlns:a16="http://schemas.microsoft.com/office/drawing/2014/main" id="{23E9A071-3D9E-49FE-BF3F-F22A4AB83CEF}"/>
            </a:ext>
          </a:extLst>
        </xdr:cNvPr>
        <xdr:cNvSpPr/>
      </xdr:nvSpPr>
      <xdr:spPr>
        <a:xfrm>
          <a:off x="45847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10160</xdr:rowOff>
    </xdr:from>
    <xdr:to>
      <xdr:col>20</xdr:col>
      <xdr:colOff>38100</xdr:colOff>
      <xdr:row>38</xdr:row>
      <xdr:rowOff>111760</xdr:rowOff>
    </xdr:to>
    <xdr:sp macro="" textlink="">
      <xdr:nvSpPr>
        <xdr:cNvPr id="64" name="フローチャート: 判断 63">
          <a:extLst>
            <a:ext uri="{FF2B5EF4-FFF2-40B4-BE49-F238E27FC236}">
              <a16:creationId xmlns:a16="http://schemas.microsoft.com/office/drawing/2014/main" id="{946B85E7-1B82-4188-A5F5-BE3F220C71C5}"/>
            </a:ext>
          </a:extLst>
        </xdr:cNvPr>
        <xdr:cNvSpPr/>
      </xdr:nvSpPr>
      <xdr:spPr>
        <a:xfrm>
          <a:off x="3746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5" name="フローチャート: 判断 64">
          <a:extLst>
            <a:ext uri="{FF2B5EF4-FFF2-40B4-BE49-F238E27FC236}">
              <a16:creationId xmlns:a16="http://schemas.microsoft.com/office/drawing/2014/main" id="{D4E131A7-2656-4B8D-91C4-7C413F8B42AA}"/>
            </a:ext>
          </a:extLst>
        </xdr:cNvPr>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120650</xdr:rowOff>
    </xdr:from>
    <xdr:to>
      <xdr:col>10</xdr:col>
      <xdr:colOff>165100</xdr:colOff>
      <xdr:row>38</xdr:row>
      <xdr:rowOff>50800</xdr:rowOff>
    </xdr:to>
    <xdr:sp macro="" textlink="">
      <xdr:nvSpPr>
        <xdr:cNvPr id="66" name="フローチャート: 判断 65">
          <a:extLst>
            <a:ext uri="{FF2B5EF4-FFF2-40B4-BE49-F238E27FC236}">
              <a16:creationId xmlns:a16="http://schemas.microsoft.com/office/drawing/2014/main" id="{98D87DDA-9863-462A-B284-CB8E565403B2}"/>
            </a:ext>
          </a:extLst>
        </xdr:cNvPr>
        <xdr:cNvSpPr/>
      </xdr:nvSpPr>
      <xdr:spPr>
        <a:xfrm>
          <a:off x="196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CFC9694B-17E6-4CEB-ACA7-414382BE0F69}"/>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A8BEE97-3576-437A-A6CD-37B26B14978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A4DDC70-882C-448E-A2B7-7D5725545E6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504882B-248C-49B7-B70C-118363510A9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C0CA672-E6C8-4CAC-B66B-B54D1A9A1C1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B1583E8-1B47-4C6A-9E0D-8AB291AE11B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52070</xdr:rowOff>
    </xdr:from>
    <xdr:to>
      <xdr:col>24</xdr:col>
      <xdr:colOff>114300</xdr:colOff>
      <xdr:row>39</xdr:row>
      <xdr:rowOff>153670</xdr:rowOff>
    </xdr:to>
    <xdr:sp macro="" textlink="">
      <xdr:nvSpPr>
        <xdr:cNvPr id="73" name="楕円 72">
          <a:extLst>
            <a:ext uri="{FF2B5EF4-FFF2-40B4-BE49-F238E27FC236}">
              <a16:creationId xmlns:a16="http://schemas.microsoft.com/office/drawing/2014/main" id="{0B42F981-A63F-41D7-B39A-742E2B27472D}"/>
            </a:ext>
          </a:extLst>
        </xdr:cNvPr>
        <xdr:cNvSpPr/>
      </xdr:nvSpPr>
      <xdr:spPr>
        <a:xfrm>
          <a:off x="45847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30497</xdr:rowOff>
    </xdr:from>
    <xdr:ext cx="405111" cy="259045"/>
    <xdr:sp macro="" textlink="">
      <xdr:nvSpPr>
        <xdr:cNvPr id="74" name="【道路】&#10;有形固定資産減価償却率該当値テキスト">
          <a:extLst>
            <a:ext uri="{FF2B5EF4-FFF2-40B4-BE49-F238E27FC236}">
              <a16:creationId xmlns:a16="http://schemas.microsoft.com/office/drawing/2014/main" id="{4E4E0B59-8A89-4BA5-AA17-20301F00B32E}"/>
            </a:ext>
          </a:extLst>
        </xdr:cNvPr>
        <xdr:cNvSpPr txBox="1"/>
      </xdr:nvSpPr>
      <xdr:spPr>
        <a:xfrm>
          <a:off x="4673600"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154940</xdr:rowOff>
    </xdr:from>
    <xdr:to>
      <xdr:col>20</xdr:col>
      <xdr:colOff>38100</xdr:colOff>
      <xdr:row>39</xdr:row>
      <xdr:rowOff>85090</xdr:rowOff>
    </xdr:to>
    <xdr:sp macro="" textlink="">
      <xdr:nvSpPr>
        <xdr:cNvPr id="75" name="楕円 74">
          <a:extLst>
            <a:ext uri="{FF2B5EF4-FFF2-40B4-BE49-F238E27FC236}">
              <a16:creationId xmlns:a16="http://schemas.microsoft.com/office/drawing/2014/main" id="{2EAEDF81-5719-4E00-B1E9-6D140EC1B3FF}"/>
            </a:ext>
          </a:extLst>
        </xdr:cNvPr>
        <xdr:cNvSpPr/>
      </xdr:nvSpPr>
      <xdr:spPr>
        <a:xfrm>
          <a:off x="3746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34290</xdr:rowOff>
    </xdr:from>
    <xdr:to>
      <xdr:col>24</xdr:col>
      <xdr:colOff>63500</xdr:colOff>
      <xdr:row>39</xdr:row>
      <xdr:rowOff>102870</xdr:rowOff>
    </xdr:to>
    <xdr:cxnSp macro="">
      <xdr:nvCxnSpPr>
        <xdr:cNvPr id="76" name="直線コネクタ 75">
          <a:extLst>
            <a:ext uri="{FF2B5EF4-FFF2-40B4-BE49-F238E27FC236}">
              <a16:creationId xmlns:a16="http://schemas.microsoft.com/office/drawing/2014/main" id="{AA0085BA-3EA9-44A5-AC2F-A7B55D117088}"/>
            </a:ext>
          </a:extLst>
        </xdr:cNvPr>
        <xdr:cNvCxnSpPr/>
      </xdr:nvCxnSpPr>
      <xdr:spPr>
        <a:xfrm>
          <a:off x="3797300" y="67208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93980</xdr:rowOff>
    </xdr:from>
    <xdr:to>
      <xdr:col>15</xdr:col>
      <xdr:colOff>101600</xdr:colOff>
      <xdr:row>39</xdr:row>
      <xdr:rowOff>24130</xdr:rowOff>
    </xdr:to>
    <xdr:sp macro="" textlink="">
      <xdr:nvSpPr>
        <xdr:cNvPr id="77" name="楕円 76">
          <a:extLst>
            <a:ext uri="{FF2B5EF4-FFF2-40B4-BE49-F238E27FC236}">
              <a16:creationId xmlns:a16="http://schemas.microsoft.com/office/drawing/2014/main" id="{58D1C375-7DBB-4D83-8712-74F8CBC6FDDA}"/>
            </a:ext>
          </a:extLst>
        </xdr:cNvPr>
        <xdr:cNvSpPr/>
      </xdr:nvSpPr>
      <xdr:spPr>
        <a:xfrm>
          <a:off x="2857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144780</xdr:rowOff>
    </xdr:from>
    <xdr:to>
      <xdr:col>19</xdr:col>
      <xdr:colOff>177800</xdr:colOff>
      <xdr:row>39</xdr:row>
      <xdr:rowOff>34290</xdr:rowOff>
    </xdr:to>
    <xdr:cxnSp macro="">
      <xdr:nvCxnSpPr>
        <xdr:cNvPr id="78" name="直線コネクタ 77">
          <a:extLst>
            <a:ext uri="{FF2B5EF4-FFF2-40B4-BE49-F238E27FC236}">
              <a16:creationId xmlns:a16="http://schemas.microsoft.com/office/drawing/2014/main" id="{99F5EAC4-E579-45C2-B3BE-C77937A00DC9}"/>
            </a:ext>
          </a:extLst>
        </xdr:cNvPr>
        <xdr:cNvCxnSpPr/>
      </xdr:nvCxnSpPr>
      <xdr:spPr>
        <a:xfrm>
          <a:off x="2908300" y="6659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33020</xdr:rowOff>
    </xdr:from>
    <xdr:to>
      <xdr:col>10</xdr:col>
      <xdr:colOff>165100</xdr:colOff>
      <xdr:row>38</xdr:row>
      <xdr:rowOff>134620</xdr:rowOff>
    </xdr:to>
    <xdr:sp macro="" textlink="">
      <xdr:nvSpPr>
        <xdr:cNvPr id="79" name="楕円 78">
          <a:extLst>
            <a:ext uri="{FF2B5EF4-FFF2-40B4-BE49-F238E27FC236}">
              <a16:creationId xmlns:a16="http://schemas.microsoft.com/office/drawing/2014/main" id="{824E58A7-309F-4A4B-B295-078A9E2F0795}"/>
            </a:ext>
          </a:extLst>
        </xdr:cNvPr>
        <xdr:cNvSpPr/>
      </xdr:nvSpPr>
      <xdr:spPr>
        <a:xfrm>
          <a:off x="1968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83820</xdr:rowOff>
    </xdr:from>
    <xdr:to>
      <xdr:col>15</xdr:col>
      <xdr:colOff>50800</xdr:colOff>
      <xdr:row>38</xdr:row>
      <xdr:rowOff>144780</xdr:rowOff>
    </xdr:to>
    <xdr:cxnSp macro="">
      <xdr:nvCxnSpPr>
        <xdr:cNvPr id="80" name="直線コネクタ 79">
          <a:extLst>
            <a:ext uri="{FF2B5EF4-FFF2-40B4-BE49-F238E27FC236}">
              <a16:creationId xmlns:a16="http://schemas.microsoft.com/office/drawing/2014/main" id="{58FCB574-4BB3-4E33-8DC6-16529CBC2581}"/>
            </a:ext>
          </a:extLst>
        </xdr:cNvPr>
        <xdr:cNvCxnSpPr/>
      </xdr:nvCxnSpPr>
      <xdr:spPr>
        <a:xfrm>
          <a:off x="2019300" y="6598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162560</xdr:rowOff>
    </xdr:from>
    <xdr:to>
      <xdr:col>6</xdr:col>
      <xdr:colOff>38100</xdr:colOff>
      <xdr:row>38</xdr:row>
      <xdr:rowOff>92710</xdr:rowOff>
    </xdr:to>
    <xdr:sp macro="" textlink="">
      <xdr:nvSpPr>
        <xdr:cNvPr id="81" name="楕円 80">
          <a:extLst>
            <a:ext uri="{FF2B5EF4-FFF2-40B4-BE49-F238E27FC236}">
              <a16:creationId xmlns:a16="http://schemas.microsoft.com/office/drawing/2014/main" id="{16E11EF3-A88B-4630-AD47-C6707058E671}"/>
            </a:ext>
          </a:extLst>
        </xdr:cNvPr>
        <xdr:cNvSpPr/>
      </xdr:nvSpPr>
      <xdr:spPr>
        <a:xfrm>
          <a:off x="1079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41910</xdr:rowOff>
    </xdr:from>
    <xdr:to>
      <xdr:col>10</xdr:col>
      <xdr:colOff>114300</xdr:colOff>
      <xdr:row>38</xdr:row>
      <xdr:rowOff>83820</xdr:rowOff>
    </xdr:to>
    <xdr:cxnSp macro="">
      <xdr:nvCxnSpPr>
        <xdr:cNvPr id="82" name="直線コネクタ 81">
          <a:extLst>
            <a:ext uri="{FF2B5EF4-FFF2-40B4-BE49-F238E27FC236}">
              <a16:creationId xmlns:a16="http://schemas.microsoft.com/office/drawing/2014/main" id="{CC7923AB-10EB-4132-BE18-8723982056AC}"/>
            </a:ext>
          </a:extLst>
        </xdr:cNvPr>
        <xdr:cNvCxnSpPr/>
      </xdr:nvCxnSpPr>
      <xdr:spPr>
        <a:xfrm>
          <a:off x="1130300" y="65570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128287</xdr:rowOff>
    </xdr:from>
    <xdr:ext cx="405111" cy="259045"/>
    <xdr:sp macro="" textlink="">
      <xdr:nvSpPr>
        <xdr:cNvPr id="83" name="n_1aveValue【道路】&#10;有形固定資産減価償却率">
          <a:extLst>
            <a:ext uri="{FF2B5EF4-FFF2-40B4-BE49-F238E27FC236}">
              <a16:creationId xmlns:a16="http://schemas.microsoft.com/office/drawing/2014/main" id="{EA4AEC4A-127A-4DC8-93AB-F5BF401C6BFE}"/>
            </a:ext>
          </a:extLst>
        </xdr:cNvPr>
        <xdr:cNvSpPr txBox="1"/>
      </xdr:nvSpPr>
      <xdr:spPr>
        <a:xfrm>
          <a:off x="35820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84" name="n_2aveValue【道路】&#10;有形固定資産減価償却率">
          <a:extLst>
            <a:ext uri="{FF2B5EF4-FFF2-40B4-BE49-F238E27FC236}">
              <a16:creationId xmlns:a16="http://schemas.microsoft.com/office/drawing/2014/main" id="{2F6EF005-75B0-4CD4-871B-CC82CF851EF3}"/>
            </a:ext>
          </a:extLst>
        </xdr:cNvPr>
        <xdr:cNvSpPr txBox="1"/>
      </xdr:nvSpPr>
      <xdr:spPr>
        <a:xfrm>
          <a:off x="2705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67327</xdr:rowOff>
    </xdr:from>
    <xdr:ext cx="405111" cy="259045"/>
    <xdr:sp macro="" textlink="">
      <xdr:nvSpPr>
        <xdr:cNvPr id="85" name="n_3aveValue【道路】&#10;有形固定資産減価償却率">
          <a:extLst>
            <a:ext uri="{FF2B5EF4-FFF2-40B4-BE49-F238E27FC236}">
              <a16:creationId xmlns:a16="http://schemas.microsoft.com/office/drawing/2014/main" id="{92B80E1D-342C-4D43-ABEE-F0A8B26B4DAC}"/>
            </a:ext>
          </a:extLst>
        </xdr:cNvPr>
        <xdr:cNvSpPr txBox="1"/>
      </xdr:nvSpPr>
      <xdr:spPr>
        <a:xfrm>
          <a:off x="1816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a:extLst>
            <a:ext uri="{FF2B5EF4-FFF2-40B4-BE49-F238E27FC236}">
              <a16:creationId xmlns:a16="http://schemas.microsoft.com/office/drawing/2014/main" id="{1EB76FC2-2A53-4E34-A0F8-E2A74D652A6B}"/>
            </a:ext>
          </a:extLst>
        </xdr:cNvPr>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76217</xdr:rowOff>
    </xdr:from>
    <xdr:ext cx="405111" cy="259045"/>
    <xdr:sp macro="" textlink="">
      <xdr:nvSpPr>
        <xdr:cNvPr id="87" name="n_1mainValue【道路】&#10;有形固定資産減価償却率">
          <a:extLst>
            <a:ext uri="{FF2B5EF4-FFF2-40B4-BE49-F238E27FC236}">
              <a16:creationId xmlns:a16="http://schemas.microsoft.com/office/drawing/2014/main" id="{E2DC2699-20D5-447C-8851-6A9AAFA87680}"/>
            </a:ext>
          </a:extLst>
        </xdr:cNvPr>
        <xdr:cNvSpPr txBox="1"/>
      </xdr:nvSpPr>
      <xdr:spPr>
        <a:xfrm>
          <a:off x="358204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15257</xdr:rowOff>
    </xdr:from>
    <xdr:ext cx="405111" cy="259045"/>
    <xdr:sp macro="" textlink="">
      <xdr:nvSpPr>
        <xdr:cNvPr id="88" name="n_2mainValue【道路】&#10;有形固定資産減価償却率">
          <a:extLst>
            <a:ext uri="{FF2B5EF4-FFF2-40B4-BE49-F238E27FC236}">
              <a16:creationId xmlns:a16="http://schemas.microsoft.com/office/drawing/2014/main" id="{8F887223-C56D-43FD-9A02-02DBE82B3A0D}"/>
            </a:ext>
          </a:extLst>
        </xdr:cNvPr>
        <xdr:cNvSpPr txBox="1"/>
      </xdr:nvSpPr>
      <xdr:spPr>
        <a:xfrm>
          <a:off x="2705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125747</xdr:rowOff>
    </xdr:from>
    <xdr:ext cx="405111" cy="259045"/>
    <xdr:sp macro="" textlink="">
      <xdr:nvSpPr>
        <xdr:cNvPr id="89" name="n_3mainValue【道路】&#10;有形固定資産減価償却率">
          <a:extLst>
            <a:ext uri="{FF2B5EF4-FFF2-40B4-BE49-F238E27FC236}">
              <a16:creationId xmlns:a16="http://schemas.microsoft.com/office/drawing/2014/main" id="{C569AB87-C1AC-4B45-8B32-83A4EC82EAB9}"/>
            </a:ext>
          </a:extLst>
        </xdr:cNvPr>
        <xdr:cNvSpPr txBox="1"/>
      </xdr:nvSpPr>
      <xdr:spPr>
        <a:xfrm>
          <a:off x="18167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83837</xdr:rowOff>
    </xdr:from>
    <xdr:ext cx="405111" cy="259045"/>
    <xdr:sp macro="" textlink="">
      <xdr:nvSpPr>
        <xdr:cNvPr id="90" name="n_4mainValue【道路】&#10;有形固定資産減価償却率">
          <a:extLst>
            <a:ext uri="{FF2B5EF4-FFF2-40B4-BE49-F238E27FC236}">
              <a16:creationId xmlns:a16="http://schemas.microsoft.com/office/drawing/2014/main" id="{7E962D7C-9477-4435-A31A-10E2C15398F1}"/>
            </a:ext>
          </a:extLst>
        </xdr:cNvPr>
        <xdr:cNvSpPr txBox="1"/>
      </xdr:nvSpPr>
      <xdr:spPr>
        <a:xfrm>
          <a:off x="927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B6641615-60AF-44B4-B327-0232C904518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B8A57B18-3A9D-4B1D-85C9-336B503743B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8ECAA0EF-6C71-4A44-A356-38CA9C4F487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166FEAF-F90F-4463-8087-9CBE3F83EBF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5F432F86-38E2-41FB-9A97-F3DB6226997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8A6AD111-38BB-4AD0-A0EF-C0EECF1B22C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F5BB2FF3-5986-4689-AA3B-FEE58D34C48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625F029E-6D7D-4027-91B9-895AA7DF447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8613D871-A4A6-4B51-AE34-86DDA5F3B12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4182BD3-A9D3-4669-915C-A6DEC03921B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F37BD23D-64F7-485E-9AE6-547ECD10CE4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4770F0A0-687A-4567-8126-2F85DBA8AA1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7BC5BFCD-A94F-48A6-830A-27C76778C8C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F65001EB-7871-4725-9A6B-F6FB14918372}"/>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6E6E9EEF-3999-4F65-8E3C-53D3F0FC792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9A39799-DFB3-4865-ACE4-359C40562EA6}"/>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A2CBB11F-B0CA-4FAF-BCA5-0D881F080B4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4AE97D76-D387-45EA-83CB-147DF2531B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8E8CB2BB-7E63-4F8F-8224-8FA51F38843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3CFD3CC2-9F51-43C1-84A3-D8130E5D769C}"/>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58D99EB0-66B1-42FA-907B-EA747E74188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7179EABD-7A66-4994-8EC0-BC1D029D970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5874ACF0-EE3B-4060-AB50-7B29381E050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137351</xdr:rowOff>
    </xdr:from>
    <xdr:to>
      <xdr:col>54</xdr:col>
      <xdr:colOff>189865</xdr:colOff>
      <xdr:row>42</xdr:row>
      <xdr:rowOff>37452</xdr:rowOff>
    </xdr:to>
    <xdr:cxnSp macro="">
      <xdr:nvCxnSpPr>
        <xdr:cNvPr id="114" name="直線コネクタ 113">
          <a:extLst>
            <a:ext uri="{FF2B5EF4-FFF2-40B4-BE49-F238E27FC236}">
              <a16:creationId xmlns:a16="http://schemas.microsoft.com/office/drawing/2014/main" id="{3CC9414B-C335-457E-84D2-E9388EC89C85}"/>
            </a:ext>
          </a:extLst>
        </xdr:cNvPr>
        <xdr:cNvCxnSpPr/>
      </xdr:nvCxnSpPr>
      <xdr:spPr>
        <a:xfrm flipV="1">
          <a:off x="10476865" y="5623751"/>
          <a:ext cx="0" cy="161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41279</xdr:rowOff>
    </xdr:from>
    <xdr:ext cx="469744" cy="259045"/>
    <xdr:sp macro="" textlink="">
      <xdr:nvSpPr>
        <xdr:cNvPr id="115" name="【道路】&#10;一人当たり延長最小値テキスト">
          <a:extLst>
            <a:ext uri="{FF2B5EF4-FFF2-40B4-BE49-F238E27FC236}">
              <a16:creationId xmlns:a16="http://schemas.microsoft.com/office/drawing/2014/main" id="{7F45F40A-C6FB-4D70-988F-D7122E452323}"/>
            </a:ext>
          </a:extLst>
        </xdr:cNvPr>
        <xdr:cNvSpPr txBox="1"/>
      </xdr:nvSpPr>
      <xdr:spPr>
        <a:xfrm>
          <a:off x="10515600" y="724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37452</xdr:rowOff>
    </xdr:from>
    <xdr:to>
      <xdr:col>55</xdr:col>
      <xdr:colOff>88900</xdr:colOff>
      <xdr:row>42</xdr:row>
      <xdr:rowOff>37452</xdr:rowOff>
    </xdr:to>
    <xdr:cxnSp macro="">
      <xdr:nvCxnSpPr>
        <xdr:cNvPr id="116" name="直線コネクタ 115">
          <a:extLst>
            <a:ext uri="{FF2B5EF4-FFF2-40B4-BE49-F238E27FC236}">
              <a16:creationId xmlns:a16="http://schemas.microsoft.com/office/drawing/2014/main" id="{1449BCDA-013D-4FE2-976D-BFDAD3F48569}"/>
            </a:ext>
          </a:extLst>
        </xdr:cNvPr>
        <xdr:cNvCxnSpPr/>
      </xdr:nvCxnSpPr>
      <xdr:spPr>
        <a:xfrm>
          <a:off x="10388600" y="72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84028</xdr:rowOff>
    </xdr:from>
    <xdr:ext cx="599010" cy="259045"/>
    <xdr:sp macro="" textlink="">
      <xdr:nvSpPr>
        <xdr:cNvPr id="117" name="【道路】&#10;一人当たり延長最大値テキスト">
          <a:extLst>
            <a:ext uri="{FF2B5EF4-FFF2-40B4-BE49-F238E27FC236}">
              <a16:creationId xmlns:a16="http://schemas.microsoft.com/office/drawing/2014/main" id="{0066C19B-D78D-463E-87D9-7D3AEE6FE824}"/>
            </a:ext>
          </a:extLst>
        </xdr:cNvPr>
        <xdr:cNvSpPr txBox="1"/>
      </xdr:nvSpPr>
      <xdr:spPr>
        <a:xfrm>
          <a:off x="10515600" y="539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137351</xdr:rowOff>
    </xdr:from>
    <xdr:to>
      <xdr:col>55</xdr:col>
      <xdr:colOff>88900</xdr:colOff>
      <xdr:row>32</xdr:row>
      <xdr:rowOff>137351</xdr:rowOff>
    </xdr:to>
    <xdr:cxnSp macro="">
      <xdr:nvCxnSpPr>
        <xdr:cNvPr id="118" name="直線コネクタ 117">
          <a:extLst>
            <a:ext uri="{FF2B5EF4-FFF2-40B4-BE49-F238E27FC236}">
              <a16:creationId xmlns:a16="http://schemas.microsoft.com/office/drawing/2014/main" id="{12730643-9E28-4233-8B54-EF51C094F5F3}"/>
            </a:ext>
          </a:extLst>
        </xdr:cNvPr>
        <xdr:cNvCxnSpPr/>
      </xdr:nvCxnSpPr>
      <xdr:spPr>
        <a:xfrm>
          <a:off x="10388600" y="5623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121620</xdr:rowOff>
    </xdr:from>
    <xdr:ext cx="534377" cy="259045"/>
    <xdr:sp macro="" textlink="">
      <xdr:nvSpPr>
        <xdr:cNvPr id="119" name="【道路】&#10;一人当たり延長平均値テキスト">
          <a:extLst>
            <a:ext uri="{FF2B5EF4-FFF2-40B4-BE49-F238E27FC236}">
              <a16:creationId xmlns:a16="http://schemas.microsoft.com/office/drawing/2014/main" id="{B79D2303-FB95-494E-8630-89FF0DE51F78}"/>
            </a:ext>
          </a:extLst>
        </xdr:cNvPr>
        <xdr:cNvSpPr txBox="1"/>
      </xdr:nvSpPr>
      <xdr:spPr>
        <a:xfrm>
          <a:off x="10515600" y="6808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98743</xdr:rowOff>
    </xdr:from>
    <xdr:to>
      <xdr:col>55</xdr:col>
      <xdr:colOff>50800</xdr:colOff>
      <xdr:row>41</xdr:row>
      <xdr:rowOff>28893</xdr:rowOff>
    </xdr:to>
    <xdr:sp macro="" textlink="">
      <xdr:nvSpPr>
        <xdr:cNvPr id="120" name="フローチャート: 判断 119">
          <a:extLst>
            <a:ext uri="{FF2B5EF4-FFF2-40B4-BE49-F238E27FC236}">
              <a16:creationId xmlns:a16="http://schemas.microsoft.com/office/drawing/2014/main" id="{2C4B7BFD-B48D-4CBF-8434-AF72BBD822CC}"/>
            </a:ext>
          </a:extLst>
        </xdr:cNvPr>
        <xdr:cNvSpPr/>
      </xdr:nvSpPr>
      <xdr:spPr>
        <a:xfrm>
          <a:off x="10426700" y="69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109080</xdr:rowOff>
    </xdr:from>
    <xdr:to>
      <xdr:col>50</xdr:col>
      <xdr:colOff>165100</xdr:colOff>
      <xdr:row>41</xdr:row>
      <xdr:rowOff>39230</xdr:rowOff>
    </xdr:to>
    <xdr:sp macro="" textlink="">
      <xdr:nvSpPr>
        <xdr:cNvPr id="121" name="フローチャート: 判断 120">
          <a:extLst>
            <a:ext uri="{FF2B5EF4-FFF2-40B4-BE49-F238E27FC236}">
              <a16:creationId xmlns:a16="http://schemas.microsoft.com/office/drawing/2014/main" id="{6F36A14E-9469-40C5-808E-540CB99DB399}"/>
            </a:ext>
          </a:extLst>
        </xdr:cNvPr>
        <xdr:cNvSpPr/>
      </xdr:nvSpPr>
      <xdr:spPr>
        <a:xfrm>
          <a:off x="9588500" y="69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79299</xdr:rowOff>
    </xdr:from>
    <xdr:to>
      <xdr:col>46</xdr:col>
      <xdr:colOff>38100</xdr:colOff>
      <xdr:row>41</xdr:row>
      <xdr:rowOff>9449</xdr:rowOff>
    </xdr:to>
    <xdr:sp macro="" textlink="">
      <xdr:nvSpPr>
        <xdr:cNvPr id="122" name="フローチャート: 判断 121">
          <a:extLst>
            <a:ext uri="{FF2B5EF4-FFF2-40B4-BE49-F238E27FC236}">
              <a16:creationId xmlns:a16="http://schemas.microsoft.com/office/drawing/2014/main" id="{82A3AF57-879C-4562-8F38-218CB9560599}"/>
            </a:ext>
          </a:extLst>
        </xdr:cNvPr>
        <xdr:cNvSpPr/>
      </xdr:nvSpPr>
      <xdr:spPr>
        <a:xfrm>
          <a:off x="8699500" y="69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75540</xdr:rowOff>
    </xdr:from>
    <xdr:to>
      <xdr:col>41</xdr:col>
      <xdr:colOff>101600</xdr:colOff>
      <xdr:row>41</xdr:row>
      <xdr:rowOff>5690</xdr:rowOff>
    </xdr:to>
    <xdr:sp macro="" textlink="">
      <xdr:nvSpPr>
        <xdr:cNvPr id="123" name="フローチャート: 判断 122">
          <a:extLst>
            <a:ext uri="{FF2B5EF4-FFF2-40B4-BE49-F238E27FC236}">
              <a16:creationId xmlns:a16="http://schemas.microsoft.com/office/drawing/2014/main" id="{7B4A10F2-4F7E-429E-9994-651341346874}"/>
            </a:ext>
          </a:extLst>
        </xdr:cNvPr>
        <xdr:cNvSpPr/>
      </xdr:nvSpPr>
      <xdr:spPr>
        <a:xfrm>
          <a:off x="7810500" y="69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76479</xdr:rowOff>
    </xdr:from>
    <xdr:to>
      <xdr:col>36</xdr:col>
      <xdr:colOff>165100</xdr:colOff>
      <xdr:row>41</xdr:row>
      <xdr:rowOff>6629</xdr:rowOff>
    </xdr:to>
    <xdr:sp macro="" textlink="">
      <xdr:nvSpPr>
        <xdr:cNvPr id="124" name="フローチャート: 判断 123">
          <a:extLst>
            <a:ext uri="{FF2B5EF4-FFF2-40B4-BE49-F238E27FC236}">
              <a16:creationId xmlns:a16="http://schemas.microsoft.com/office/drawing/2014/main" id="{AF057F40-97EB-4D94-A905-B1D5AB269FEA}"/>
            </a:ext>
          </a:extLst>
        </xdr:cNvPr>
        <xdr:cNvSpPr/>
      </xdr:nvSpPr>
      <xdr:spPr>
        <a:xfrm>
          <a:off x="6921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D609B5C-8319-4353-ADBC-14B82293450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BA1638A-A442-45CE-B09F-A688C1B9062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2B6731A-967E-452F-8D05-2E3D7501B4B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B359FD6-3B35-429F-9EFF-AAD3B20CBA2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6337501-18F9-4C3C-B8FD-7366206A03C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622</xdr:rowOff>
    </xdr:from>
    <xdr:to>
      <xdr:col>55</xdr:col>
      <xdr:colOff>50800</xdr:colOff>
      <xdr:row>41</xdr:row>
      <xdr:rowOff>102222</xdr:rowOff>
    </xdr:to>
    <xdr:sp macro="" textlink="">
      <xdr:nvSpPr>
        <xdr:cNvPr id="130" name="楕円 129">
          <a:extLst>
            <a:ext uri="{FF2B5EF4-FFF2-40B4-BE49-F238E27FC236}">
              <a16:creationId xmlns:a16="http://schemas.microsoft.com/office/drawing/2014/main" id="{680E45F0-6AD6-49B8-B02D-A83DDFCAEACD}"/>
            </a:ext>
          </a:extLst>
        </xdr:cNvPr>
        <xdr:cNvSpPr/>
      </xdr:nvSpPr>
      <xdr:spPr>
        <a:xfrm>
          <a:off x="10426700" y="703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150499</xdr:rowOff>
    </xdr:from>
    <xdr:ext cx="534377" cy="259045"/>
    <xdr:sp macro="" textlink="">
      <xdr:nvSpPr>
        <xdr:cNvPr id="131" name="【道路】&#10;一人当たり延長該当値テキスト">
          <a:extLst>
            <a:ext uri="{FF2B5EF4-FFF2-40B4-BE49-F238E27FC236}">
              <a16:creationId xmlns:a16="http://schemas.microsoft.com/office/drawing/2014/main" id="{3BF57E6D-B5E8-4F1F-A719-75AA170EE87F}"/>
            </a:ext>
          </a:extLst>
        </xdr:cNvPr>
        <xdr:cNvSpPr txBox="1"/>
      </xdr:nvSpPr>
      <xdr:spPr>
        <a:xfrm>
          <a:off x="10515600" y="700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864</xdr:rowOff>
    </xdr:from>
    <xdr:to>
      <xdr:col>50</xdr:col>
      <xdr:colOff>165100</xdr:colOff>
      <xdr:row>41</xdr:row>
      <xdr:rowOff>102464</xdr:rowOff>
    </xdr:to>
    <xdr:sp macro="" textlink="">
      <xdr:nvSpPr>
        <xdr:cNvPr id="132" name="楕円 131">
          <a:extLst>
            <a:ext uri="{FF2B5EF4-FFF2-40B4-BE49-F238E27FC236}">
              <a16:creationId xmlns:a16="http://schemas.microsoft.com/office/drawing/2014/main" id="{2AA86881-9495-40DE-A6BB-EF66F84D498E}"/>
            </a:ext>
          </a:extLst>
        </xdr:cNvPr>
        <xdr:cNvSpPr/>
      </xdr:nvSpPr>
      <xdr:spPr>
        <a:xfrm>
          <a:off x="9588500" y="703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51422</xdr:rowOff>
    </xdr:from>
    <xdr:to>
      <xdr:col>55</xdr:col>
      <xdr:colOff>0</xdr:colOff>
      <xdr:row>41</xdr:row>
      <xdr:rowOff>51664</xdr:rowOff>
    </xdr:to>
    <xdr:cxnSp macro="">
      <xdr:nvCxnSpPr>
        <xdr:cNvPr id="133" name="直線コネクタ 132">
          <a:extLst>
            <a:ext uri="{FF2B5EF4-FFF2-40B4-BE49-F238E27FC236}">
              <a16:creationId xmlns:a16="http://schemas.microsoft.com/office/drawing/2014/main" id="{CA1DC8BF-865C-45BD-BBE4-2B803ECB0E2E}"/>
            </a:ext>
          </a:extLst>
        </xdr:cNvPr>
        <xdr:cNvCxnSpPr/>
      </xdr:nvCxnSpPr>
      <xdr:spPr>
        <a:xfrm flipV="1">
          <a:off x="9639300" y="7080872"/>
          <a:ext cx="8382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xdr:rowOff>
    </xdr:from>
    <xdr:to>
      <xdr:col>46</xdr:col>
      <xdr:colOff>38100</xdr:colOff>
      <xdr:row>41</xdr:row>
      <xdr:rowOff>101612</xdr:rowOff>
    </xdr:to>
    <xdr:sp macro="" textlink="">
      <xdr:nvSpPr>
        <xdr:cNvPr id="134" name="楕円 133">
          <a:extLst>
            <a:ext uri="{FF2B5EF4-FFF2-40B4-BE49-F238E27FC236}">
              <a16:creationId xmlns:a16="http://schemas.microsoft.com/office/drawing/2014/main" id="{A6C6D95E-427C-4C73-BFF1-B122C35854C4}"/>
            </a:ext>
          </a:extLst>
        </xdr:cNvPr>
        <xdr:cNvSpPr/>
      </xdr:nvSpPr>
      <xdr:spPr>
        <a:xfrm>
          <a:off x="8699500" y="702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50812</xdr:rowOff>
    </xdr:from>
    <xdr:to>
      <xdr:col>50</xdr:col>
      <xdr:colOff>114300</xdr:colOff>
      <xdr:row>41</xdr:row>
      <xdr:rowOff>51664</xdr:rowOff>
    </xdr:to>
    <xdr:cxnSp macro="">
      <xdr:nvCxnSpPr>
        <xdr:cNvPr id="135" name="直線コネクタ 134">
          <a:extLst>
            <a:ext uri="{FF2B5EF4-FFF2-40B4-BE49-F238E27FC236}">
              <a16:creationId xmlns:a16="http://schemas.microsoft.com/office/drawing/2014/main" id="{6C294AB5-7FD3-4BA9-8C91-6854AB14F56B}"/>
            </a:ext>
          </a:extLst>
        </xdr:cNvPr>
        <xdr:cNvCxnSpPr/>
      </xdr:nvCxnSpPr>
      <xdr:spPr>
        <a:xfrm>
          <a:off x="8750300" y="7080262"/>
          <a:ext cx="889000" cy="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394</xdr:rowOff>
    </xdr:from>
    <xdr:to>
      <xdr:col>41</xdr:col>
      <xdr:colOff>101600</xdr:colOff>
      <xdr:row>41</xdr:row>
      <xdr:rowOff>101994</xdr:rowOff>
    </xdr:to>
    <xdr:sp macro="" textlink="">
      <xdr:nvSpPr>
        <xdr:cNvPr id="136" name="楕円 135">
          <a:extLst>
            <a:ext uri="{FF2B5EF4-FFF2-40B4-BE49-F238E27FC236}">
              <a16:creationId xmlns:a16="http://schemas.microsoft.com/office/drawing/2014/main" id="{6BC100BE-7B34-48A0-ACE7-070D1F2F49C6}"/>
            </a:ext>
          </a:extLst>
        </xdr:cNvPr>
        <xdr:cNvSpPr/>
      </xdr:nvSpPr>
      <xdr:spPr>
        <a:xfrm>
          <a:off x="7810500" y="70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50812</xdr:rowOff>
    </xdr:from>
    <xdr:to>
      <xdr:col>45</xdr:col>
      <xdr:colOff>177800</xdr:colOff>
      <xdr:row>41</xdr:row>
      <xdr:rowOff>51194</xdr:rowOff>
    </xdr:to>
    <xdr:cxnSp macro="">
      <xdr:nvCxnSpPr>
        <xdr:cNvPr id="137" name="直線コネクタ 136">
          <a:extLst>
            <a:ext uri="{FF2B5EF4-FFF2-40B4-BE49-F238E27FC236}">
              <a16:creationId xmlns:a16="http://schemas.microsoft.com/office/drawing/2014/main" id="{87D36D54-2EAC-43CF-B387-09430A36789D}"/>
            </a:ext>
          </a:extLst>
        </xdr:cNvPr>
        <xdr:cNvCxnSpPr/>
      </xdr:nvCxnSpPr>
      <xdr:spPr>
        <a:xfrm flipV="1">
          <a:off x="7861300" y="7080262"/>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788</xdr:rowOff>
    </xdr:from>
    <xdr:to>
      <xdr:col>36</xdr:col>
      <xdr:colOff>165100</xdr:colOff>
      <xdr:row>41</xdr:row>
      <xdr:rowOff>102388</xdr:rowOff>
    </xdr:to>
    <xdr:sp macro="" textlink="">
      <xdr:nvSpPr>
        <xdr:cNvPr id="138" name="楕円 137">
          <a:extLst>
            <a:ext uri="{FF2B5EF4-FFF2-40B4-BE49-F238E27FC236}">
              <a16:creationId xmlns:a16="http://schemas.microsoft.com/office/drawing/2014/main" id="{A418976D-2972-4C93-9546-11AE9FCF88A2}"/>
            </a:ext>
          </a:extLst>
        </xdr:cNvPr>
        <xdr:cNvSpPr/>
      </xdr:nvSpPr>
      <xdr:spPr>
        <a:xfrm>
          <a:off x="6921500" y="70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51194</xdr:rowOff>
    </xdr:from>
    <xdr:to>
      <xdr:col>41</xdr:col>
      <xdr:colOff>50800</xdr:colOff>
      <xdr:row>41</xdr:row>
      <xdr:rowOff>51588</xdr:rowOff>
    </xdr:to>
    <xdr:cxnSp macro="">
      <xdr:nvCxnSpPr>
        <xdr:cNvPr id="139" name="直線コネクタ 138">
          <a:extLst>
            <a:ext uri="{FF2B5EF4-FFF2-40B4-BE49-F238E27FC236}">
              <a16:creationId xmlns:a16="http://schemas.microsoft.com/office/drawing/2014/main" id="{36D4FA06-106D-4273-BBAB-30AFC4F83A0E}"/>
            </a:ext>
          </a:extLst>
        </xdr:cNvPr>
        <xdr:cNvCxnSpPr/>
      </xdr:nvCxnSpPr>
      <xdr:spPr>
        <a:xfrm flipV="1">
          <a:off x="6972300" y="7080644"/>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55757</xdr:rowOff>
    </xdr:from>
    <xdr:ext cx="534377" cy="259045"/>
    <xdr:sp macro="" textlink="">
      <xdr:nvSpPr>
        <xdr:cNvPr id="140" name="n_1aveValue【道路】&#10;一人当たり延長">
          <a:extLst>
            <a:ext uri="{FF2B5EF4-FFF2-40B4-BE49-F238E27FC236}">
              <a16:creationId xmlns:a16="http://schemas.microsoft.com/office/drawing/2014/main" id="{FA82E8CF-2BF1-4498-99AD-98EBEC81F6CE}"/>
            </a:ext>
          </a:extLst>
        </xdr:cNvPr>
        <xdr:cNvSpPr txBox="1"/>
      </xdr:nvSpPr>
      <xdr:spPr>
        <a:xfrm>
          <a:off x="9359411" y="67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25976</xdr:rowOff>
    </xdr:from>
    <xdr:ext cx="534377" cy="259045"/>
    <xdr:sp macro="" textlink="">
      <xdr:nvSpPr>
        <xdr:cNvPr id="141" name="n_2aveValue【道路】&#10;一人当たり延長">
          <a:extLst>
            <a:ext uri="{FF2B5EF4-FFF2-40B4-BE49-F238E27FC236}">
              <a16:creationId xmlns:a16="http://schemas.microsoft.com/office/drawing/2014/main" id="{E4ADAB47-0D75-4140-81B4-169044AB3CAF}"/>
            </a:ext>
          </a:extLst>
        </xdr:cNvPr>
        <xdr:cNvSpPr txBox="1"/>
      </xdr:nvSpPr>
      <xdr:spPr>
        <a:xfrm>
          <a:off x="8483111" y="671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22217</xdr:rowOff>
    </xdr:from>
    <xdr:ext cx="534377" cy="259045"/>
    <xdr:sp macro="" textlink="">
      <xdr:nvSpPr>
        <xdr:cNvPr id="142" name="n_3aveValue【道路】&#10;一人当たり延長">
          <a:extLst>
            <a:ext uri="{FF2B5EF4-FFF2-40B4-BE49-F238E27FC236}">
              <a16:creationId xmlns:a16="http://schemas.microsoft.com/office/drawing/2014/main" id="{7779CC5F-F64E-4A58-BB9C-D61CE279169F}"/>
            </a:ext>
          </a:extLst>
        </xdr:cNvPr>
        <xdr:cNvSpPr txBox="1"/>
      </xdr:nvSpPr>
      <xdr:spPr>
        <a:xfrm>
          <a:off x="7594111" y="670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23156</xdr:rowOff>
    </xdr:from>
    <xdr:ext cx="534377" cy="259045"/>
    <xdr:sp macro="" textlink="">
      <xdr:nvSpPr>
        <xdr:cNvPr id="143" name="n_4aveValue【道路】&#10;一人当たり延長">
          <a:extLst>
            <a:ext uri="{FF2B5EF4-FFF2-40B4-BE49-F238E27FC236}">
              <a16:creationId xmlns:a16="http://schemas.microsoft.com/office/drawing/2014/main" id="{F6DA8CA3-B0E2-4228-92DF-1C37FF38C64F}"/>
            </a:ext>
          </a:extLst>
        </xdr:cNvPr>
        <xdr:cNvSpPr txBox="1"/>
      </xdr:nvSpPr>
      <xdr:spPr>
        <a:xfrm>
          <a:off x="6705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93591</xdr:rowOff>
    </xdr:from>
    <xdr:ext cx="534377" cy="259045"/>
    <xdr:sp macro="" textlink="">
      <xdr:nvSpPr>
        <xdr:cNvPr id="144" name="n_1mainValue【道路】&#10;一人当たり延長">
          <a:extLst>
            <a:ext uri="{FF2B5EF4-FFF2-40B4-BE49-F238E27FC236}">
              <a16:creationId xmlns:a16="http://schemas.microsoft.com/office/drawing/2014/main" id="{833BFE87-A3C9-40B4-AAD6-F4A524DB611C}"/>
            </a:ext>
          </a:extLst>
        </xdr:cNvPr>
        <xdr:cNvSpPr txBox="1"/>
      </xdr:nvSpPr>
      <xdr:spPr>
        <a:xfrm>
          <a:off x="9359411" y="712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92739</xdr:rowOff>
    </xdr:from>
    <xdr:ext cx="534377" cy="259045"/>
    <xdr:sp macro="" textlink="">
      <xdr:nvSpPr>
        <xdr:cNvPr id="145" name="n_2mainValue【道路】&#10;一人当たり延長">
          <a:extLst>
            <a:ext uri="{FF2B5EF4-FFF2-40B4-BE49-F238E27FC236}">
              <a16:creationId xmlns:a16="http://schemas.microsoft.com/office/drawing/2014/main" id="{DDD1C393-B4E0-4B23-867C-FA7E2B5DA4FA}"/>
            </a:ext>
          </a:extLst>
        </xdr:cNvPr>
        <xdr:cNvSpPr txBox="1"/>
      </xdr:nvSpPr>
      <xdr:spPr>
        <a:xfrm>
          <a:off x="8483111" y="712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93121</xdr:rowOff>
    </xdr:from>
    <xdr:ext cx="534377" cy="259045"/>
    <xdr:sp macro="" textlink="">
      <xdr:nvSpPr>
        <xdr:cNvPr id="146" name="n_3mainValue【道路】&#10;一人当たり延長">
          <a:extLst>
            <a:ext uri="{FF2B5EF4-FFF2-40B4-BE49-F238E27FC236}">
              <a16:creationId xmlns:a16="http://schemas.microsoft.com/office/drawing/2014/main" id="{0351684C-CE10-4704-809F-00AEF8E28C94}"/>
            </a:ext>
          </a:extLst>
        </xdr:cNvPr>
        <xdr:cNvSpPr txBox="1"/>
      </xdr:nvSpPr>
      <xdr:spPr>
        <a:xfrm>
          <a:off x="7594111" y="71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93515</xdr:rowOff>
    </xdr:from>
    <xdr:ext cx="534377" cy="259045"/>
    <xdr:sp macro="" textlink="">
      <xdr:nvSpPr>
        <xdr:cNvPr id="147" name="n_4mainValue【道路】&#10;一人当たり延長">
          <a:extLst>
            <a:ext uri="{FF2B5EF4-FFF2-40B4-BE49-F238E27FC236}">
              <a16:creationId xmlns:a16="http://schemas.microsoft.com/office/drawing/2014/main" id="{AD541400-7DE1-46DB-8C1B-896C66607B57}"/>
            </a:ext>
          </a:extLst>
        </xdr:cNvPr>
        <xdr:cNvSpPr txBox="1"/>
      </xdr:nvSpPr>
      <xdr:spPr>
        <a:xfrm>
          <a:off x="6705111" y="712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D637F45C-31C4-4629-B812-E387731227A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474CF544-0326-457C-B36D-5BBF92B2C5D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E08B8013-28D1-4086-9E58-EE5171BE8BA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9199B292-1438-4EA3-A15F-D5F01BB54F5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24163748-17B7-4C54-89B7-EC778D8AE9F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C89D6EA3-4E9D-4F39-B9C6-8B084025E24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E7088352-A6D6-4364-A876-E8D001D26E7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503C7D1F-086A-4D0E-9D13-E9C95C5F844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C074A6F1-446B-44E6-BBBA-1E0EB664907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5BA4CDAC-8CA6-4B9E-BE8E-7A690DCB62C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AB464889-1111-4391-B716-AAABB8C36D5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F7A19D54-03A3-4A1F-A3E7-A9706FBDB4D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F434E88B-1AA9-433A-BD93-925CE4DDDFEA}"/>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28679421-D879-4295-97C0-C953CB7884D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9DA779ED-C5E4-4F22-807E-24ECAA85E4A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E4E041FC-F989-4121-8C4A-3DC41C6F06F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36D0C8B5-C28C-4819-863F-9CECEF52DBC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8FA6DA2C-BFC1-42EE-B122-2217034F533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A9DEE884-C1A5-4365-B7F2-902A21D0381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444109D7-25A3-4B45-BCA3-5B59A0224E3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47605C0B-3423-42D6-9FD4-F1D34BCD015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6EA201C1-3C7A-4151-9464-EAC7CBBF21C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566F90DD-F5CA-42C6-9BFB-9CD3BDCC719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114300</xdr:rowOff>
    </xdr:to>
    <xdr:cxnSp macro="">
      <xdr:nvCxnSpPr>
        <xdr:cNvPr id="171" name="直線コネクタ 170">
          <a:extLst>
            <a:ext uri="{FF2B5EF4-FFF2-40B4-BE49-F238E27FC236}">
              <a16:creationId xmlns:a16="http://schemas.microsoft.com/office/drawing/2014/main" id="{568A4412-22E7-4E51-B934-2080D61D1554}"/>
            </a:ext>
          </a:extLst>
        </xdr:cNvPr>
        <xdr:cNvCxnSpPr/>
      </xdr:nvCxnSpPr>
      <xdr:spPr>
        <a:xfrm flipV="1">
          <a:off x="4634865" y="96583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C26A13E1-4685-44E1-B47C-782558A66766}"/>
            </a:ext>
          </a:extLst>
        </xdr:cNvPr>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73" name="直線コネクタ 172">
          <a:extLst>
            <a:ext uri="{FF2B5EF4-FFF2-40B4-BE49-F238E27FC236}">
              <a16:creationId xmlns:a16="http://schemas.microsoft.com/office/drawing/2014/main" id="{B607B221-E890-48CB-B5C9-9215F298A9C7}"/>
            </a:ext>
          </a:extLst>
        </xdr:cNvPr>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90FBDC4-7D99-4EFE-8DBD-6D49E73D4545}"/>
            </a:ext>
          </a:extLst>
        </xdr:cNvPr>
        <xdr:cNvSpPr txBox="1"/>
      </xdr:nvSpPr>
      <xdr:spPr>
        <a:xfrm>
          <a:off x="4673600" y="94335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75" name="直線コネクタ 174">
          <a:extLst>
            <a:ext uri="{FF2B5EF4-FFF2-40B4-BE49-F238E27FC236}">
              <a16:creationId xmlns:a16="http://schemas.microsoft.com/office/drawing/2014/main" id="{4DAD2F5C-6D6C-49C2-945F-B39F675072E6}"/>
            </a:ext>
          </a:extLst>
        </xdr:cNvPr>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160672</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1191430E-50BC-4A28-8EC1-945129C9275D}"/>
            </a:ext>
          </a:extLst>
        </xdr:cNvPr>
        <xdr:cNvSpPr txBox="1"/>
      </xdr:nvSpPr>
      <xdr:spPr>
        <a:xfrm>
          <a:off x="4673600" y="10447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137795</xdr:rowOff>
    </xdr:from>
    <xdr:to>
      <xdr:col>24</xdr:col>
      <xdr:colOff>114300</xdr:colOff>
      <xdr:row>62</xdr:row>
      <xdr:rowOff>67945</xdr:rowOff>
    </xdr:to>
    <xdr:sp macro="" textlink="">
      <xdr:nvSpPr>
        <xdr:cNvPr id="177" name="フローチャート: 判断 176">
          <a:extLst>
            <a:ext uri="{FF2B5EF4-FFF2-40B4-BE49-F238E27FC236}">
              <a16:creationId xmlns:a16="http://schemas.microsoft.com/office/drawing/2014/main" id="{F103B585-E24B-4F9A-9318-6C7471D83B93}"/>
            </a:ext>
          </a:extLst>
        </xdr:cNvPr>
        <xdr:cNvSpPr/>
      </xdr:nvSpPr>
      <xdr:spPr>
        <a:xfrm>
          <a:off x="45847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88265</xdr:rowOff>
    </xdr:from>
    <xdr:to>
      <xdr:col>20</xdr:col>
      <xdr:colOff>38100</xdr:colOff>
      <xdr:row>62</xdr:row>
      <xdr:rowOff>18415</xdr:rowOff>
    </xdr:to>
    <xdr:sp macro="" textlink="">
      <xdr:nvSpPr>
        <xdr:cNvPr id="178" name="フローチャート: 判断 177">
          <a:extLst>
            <a:ext uri="{FF2B5EF4-FFF2-40B4-BE49-F238E27FC236}">
              <a16:creationId xmlns:a16="http://schemas.microsoft.com/office/drawing/2014/main" id="{3F2E3BA9-A2A5-41A0-846E-B66B5DD97F8A}"/>
            </a:ext>
          </a:extLst>
        </xdr:cNvPr>
        <xdr:cNvSpPr/>
      </xdr:nvSpPr>
      <xdr:spPr>
        <a:xfrm>
          <a:off x="3746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109220</xdr:rowOff>
    </xdr:from>
    <xdr:to>
      <xdr:col>15</xdr:col>
      <xdr:colOff>101600</xdr:colOff>
      <xdr:row>62</xdr:row>
      <xdr:rowOff>39370</xdr:rowOff>
    </xdr:to>
    <xdr:sp macro="" textlink="">
      <xdr:nvSpPr>
        <xdr:cNvPr id="179" name="フローチャート: 判断 178">
          <a:extLst>
            <a:ext uri="{FF2B5EF4-FFF2-40B4-BE49-F238E27FC236}">
              <a16:creationId xmlns:a16="http://schemas.microsoft.com/office/drawing/2014/main" id="{E154A7CF-B96A-4357-A7B4-454E387FAE90}"/>
            </a:ext>
          </a:extLst>
        </xdr:cNvPr>
        <xdr:cNvSpPr/>
      </xdr:nvSpPr>
      <xdr:spPr>
        <a:xfrm>
          <a:off x="2857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88265</xdr:rowOff>
    </xdr:from>
    <xdr:to>
      <xdr:col>10</xdr:col>
      <xdr:colOff>165100</xdr:colOff>
      <xdr:row>62</xdr:row>
      <xdr:rowOff>18415</xdr:rowOff>
    </xdr:to>
    <xdr:sp macro="" textlink="">
      <xdr:nvSpPr>
        <xdr:cNvPr id="180" name="フローチャート: 判断 179">
          <a:extLst>
            <a:ext uri="{FF2B5EF4-FFF2-40B4-BE49-F238E27FC236}">
              <a16:creationId xmlns:a16="http://schemas.microsoft.com/office/drawing/2014/main" id="{BFB09163-691E-41C1-A884-CE460418572B}"/>
            </a:ext>
          </a:extLst>
        </xdr:cNvPr>
        <xdr:cNvSpPr/>
      </xdr:nvSpPr>
      <xdr:spPr>
        <a:xfrm>
          <a:off x="1968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53975</xdr:rowOff>
    </xdr:from>
    <xdr:to>
      <xdr:col>6</xdr:col>
      <xdr:colOff>38100</xdr:colOff>
      <xdr:row>61</xdr:row>
      <xdr:rowOff>155575</xdr:rowOff>
    </xdr:to>
    <xdr:sp macro="" textlink="">
      <xdr:nvSpPr>
        <xdr:cNvPr id="181" name="フローチャート: 判断 180">
          <a:extLst>
            <a:ext uri="{FF2B5EF4-FFF2-40B4-BE49-F238E27FC236}">
              <a16:creationId xmlns:a16="http://schemas.microsoft.com/office/drawing/2014/main" id="{524868FD-5D9C-4802-AE37-178B78934233}"/>
            </a:ext>
          </a:extLst>
        </xdr:cNvPr>
        <xdr:cNvSpPr/>
      </xdr:nvSpPr>
      <xdr:spPr>
        <a:xfrm>
          <a:off x="1079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B318D50D-EAD7-4C15-959A-E4641C37CCE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89E250E-40E2-4730-93D6-6B7994732C7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43C7AFC-88A7-4DCC-BDED-1DDBEA96684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18B9E02-209F-4B59-ACFB-E72378BC001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58F134B-F99F-4FF8-8B40-912BFA8E879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116840</xdr:rowOff>
    </xdr:from>
    <xdr:to>
      <xdr:col>24</xdr:col>
      <xdr:colOff>114300</xdr:colOff>
      <xdr:row>64</xdr:row>
      <xdr:rowOff>46990</xdr:rowOff>
    </xdr:to>
    <xdr:sp macro="" textlink="">
      <xdr:nvSpPr>
        <xdr:cNvPr id="187" name="楕円 186">
          <a:extLst>
            <a:ext uri="{FF2B5EF4-FFF2-40B4-BE49-F238E27FC236}">
              <a16:creationId xmlns:a16="http://schemas.microsoft.com/office/drawing/2014/main" id="{57291D96-405A-41D7-8A85-9E7E6D704E8D}"/>
            </a:ext>
          </a:extLst>
        </xdr:cNvPr>
        <xdr:cNvSpPr/>
      </xdr:nvSpPr>
      <xdr:spPr>
        <a:xfrm>
          <a:off x="45847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31767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8BB46533-DD8F-4721-B1BD-31E87D2A7400}"/>
            </a:ext>
          </a:extLst>
        </xdr:cNvPr>
        <xdr:cNvSpPr txBox="1"/>
      </xdr:nvSpPr>
      <xdr:spPr>
        <a:xfrm>
          <a:off x="4673600" y="1083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93980</xdr:rowOff>
    </xdr:from>
    <xdr:to>
      <xdr:col>20</xdr:col>
      <xdr:colOff>38100</xdr:colOff>
      <xdr:row>64</xdr:row>
      <xdr:rowOff>24130</xdr:rowOff>
    </xdr:to>
    <xdr:sp macro="" textlink="">
      <xdr:nvSpPr>
        <xdr:cNvPr id="189" name="楕円 188">
          <a:extLst>
            <a:ext uri="{FF2B5EF4-FFF2-40B4-BE49-F238E27FC236}">
              <a16:creationId xmlns:a16="http://schemas.microsoft.com/office/drawing/2014/main" id="{51777989-8AF1-4D2B-A92F-063D3CB39A22}"/>
            </a:ext>
          </a:extLst>
        </xdr:cNvPr>
        <xdr:cNvSpPr/>
      </xdr:nvSpPr>
      <xdr:spPr>
        <a:xfrm>
          <a:off x="3746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144780</xdr:rowOff>
    </xdr:from>
    <xdr:to>
      <xdr:col>24</xdr:col>
      <xdr:colOff>63500</xdr:colOff>
      <xdr:row>63</xdr:row>
      <xdr:rowOff>167640</xdr:rowOff>
    </xdr:to>
    <xdr:cxnSp macro="">
      <xdr:nvCxnSpPr>
        <xdr:cNvPr id="190" name="直線コネクタ 189">
          <a:extLst>
            <a:ext uri="{FF2B5EF4-FFF2-40B4-BE49-F238E27FC236}">
              <a16:creationId xmlns:a16="http://schemas.microsoft.com/office/drawing/2014/main" id="{BDF30E74-2539-4A1D-A805-3F5DCCCF8EB7}"/>
            </a:ext>
          </a:extLst>
        </xdr:cNvPr>
        <xdr:cNvCxnSpPr/>
      </xdr:nvCxnSpPr>
      <xdr:spPr>
        <a:xfrm>
          <a:off x="3797300" y="109461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69215</xdr:rowOff>
    </xdr:from>
    <xdr:to>
      <xdr:col>15</xdr:col>
      <xdr:colOff>101600</xdr:colOff>
      <xdr:row>63</xdr:row>
      <xdr:rowOff>170815</xdr:rowOff>
    </xdr:to>
    <xdr:sp macro="" textlink="">
      <xdr:nvSpPr>
        <xdr:cNvPr id="191" name="楕円 190">
          <a:extLst>
            <a:ext uri="{FF2B5EF4-FFF2-40B4-BE49-F238E27FC236}">
              <a16:creationId xmlns:a16="http://schemas.microsoft.com/office/drawing/2014/main" id="{96EFB0D1-B73B-4C2D-92E6-C451E37086E2}"/>
            </a:ext>
          </a:extLst>
        </xdr:cNvPr>
        <xdr:cNvSpPr/>
      </xdr:nvSpPr>
      <xdr:spPr>
        <a:xfrm>
          <a:off x="2857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120015</xdr:rowOff>
    </xdr:from>
    <xdr:to>
      <xdr:col>19</xdr:col>
      <xdr:colOff>177800</xdr:colOff>
      <xdr:row>63</xdr:row>
      <xdr:rowOff>144780</xdr:rowOff>
    </xdr:to>
    <xdr:cxnSp macro="">
      <xdr:nvCxnSpPr>
        <xdr:cNvPr id="192" name="直線コネクタ 191">
          <a:extLst>
            <a:ext uri="{FF2B5EF4-FFF2-40B4-BE49-F238E27FC236}">
              <a16:creationId xmlns:a16="http://schemas.microsoft.com/office/drawing/2014/main" id="{6629AA81-349E-4A79-B81A-8C25C27BF84F}"/>
            </a:ext>
          </a:extLst>
        </xdr:cNvPr>
        <xdr:cNvCxnSpPr/>
      </xdr:nvCxnSpPr>
      <xdr:spPr>
        <a:xfrm>
          <a:off x="2908300" y="109213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44450</xdr:rowOff>
    </xdr:from>
    <xdr:to>
      <xdr:col>10</xdr:col>
      <xdr:colOff>165100</xdr:colOff>
      <xdr:row>63</xdr:row>
      <xdr:rowOff>146050</xdr:rowOff>
    </xdr:to>
    <xdr:sp macro="" textlink="">
      <xdr:nvSpPr>
        <xdr:cNvPr id="193" name="楕円 192">
          <a:extLst>
            <a:ext uri="{FF2B5EF4-FFF2-40B4-BE49-F238E27FC236}">
              <a16:creationId xmlns:a16="http://schemas.microsoft.com/office/drawing/2014/main" id="{E0AC4041-2B44-4F6A-97FA-57330C41D30E}"/>
            </a:ext>
          </a:extLst>
        </xdr:cNvPr>
        <xdr:cNvSpPr/>
      </xdr:nvSpPr>
      <xdr:spPr>
        <a:xfrm>
          <a:off x="1968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95250</xdr:rowOff>
    </xdr:from>
    <xdr:to>
      <xdr:col>15</xdr:col>
      <xdr:colOff>50800</xdr:colOff>
      <xdr:row>63</xdr:row>
      <xdr:rowOff>120015</xdr:rowOff>
    </xdr:to>
    <xdr:cxnSp macro="">
      <xdr:nvCxnSpPr>
        <xdr:cNvPr id="194" name="直線コネクタ 193">
          <a:extLst>
            <a:ext uri="{FF2B5EF4-FFF2-40B4-BE49-F238E27FC236}">
              <a16:creationId xmlns:a16="http://schemas.microsoft.com/office/drawing/2014/main" id="{67D02913-8AF3-42FA-B795-CFD6A6EB318C}"/>
            </a:ext>
          </a:extLst>
        </xdr:cNvPr>
        <xdr:cNvCxnSpPr/>
      </xdr:nvCxnSpPr>
      <xdr:spPr>
        <a:xfrm>
          <a:off x="2019300" y="108966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17780</xdr:rowOff>
    </xdr:from>
    <xdr:to>
      <xdr:col>6</xdr:col>
      <xdr:colOff>38100</xdr:colOff>
      <xdr:row>63</xdr:row>
      <xdr:rowOff>119380</xdr:rowOff>
    </xdr:to>
    <xdr:sp macro="" textlink="">
      <xdr:nvSpPr>
        <xdr:cNvPr id="195" name="楕円 194">
          <a:extLst>
            <a:ext uri="{FF2B5EF4-FFF2-40B4-BE49-F238E27FC236}">
              <a16:creationId xmlns:a16="http://schemas.microsoft.com/office/drawing/2014/main" id="{CEB9DC8E-DBBE-4DCE-BFF3-601C89DFD1E1}"/>
            </a:ext>
          </a:extLst>
        </xdr:cNvPr>
        <xdr:cNvSpPr/>
      </xdr:nvSpPr>
      <xdr:spPr>
        <a:xfrm>
          <a:off x="1079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68580</xdr:rowOff>
    </xdr:from>
    <xdr:to>
      <xdr:col>10</xdr:col>
      <xdr:colOff>114300</xdr:colOff>
      <xdr:row>63</xdr:row>
      <xdr:rowOff>95250</xdr:rowOff>
    </xdr:to>
    <xdr:cxnSp macro="">
      <xdr:nvCxnSpPr>
        <xdr:cNvPr id="196" name="直線コネクタ 195">
          <a:extLst>
            <a:ext uri="{FF2B5EF4-FFF2-40B4-BE49-F238E27FC236}">
              <a16:creationId xmlns:a16="http://schemas.microsoft.com/office/drawing/2014/main" id="{1E0EC818-7062-46AE-97E1-F9906DF1A1D3}"/>
            </a:ext>
          </a:extLst>
        </xdr:cNvPr>
        <xdr:cNvCxnSpPr/>
      </xdr:nvCxnSpPr>
      <xdr:spPr>
        <a:xfrm>
          <a:off x="1130300" y="108699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34942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2388D032-1681-48B7-AC6F-C7081EC6E0D1}"/>
            </a:ext>
          </a:extLst>
        </xdr:cNvPr>
        <xdr:cNvSpPr txBox="1"/>
      </xdr:nvSpPr>
      <xdr:spPr>
        <a:xfrm>
          <a:off x="3582044" y="1032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55897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4E32AF39-1B7D-460D-9DB9-E7D0D658C7F7}"/>
            </a:ext>
          </a:extLst>
        </xdr:cNvPr>
        <xdr:cNvSpPr txBox="1"/>
      </xdr:nvSpPr>
      <xdr:spPr>
        <a:xfrm>
          <a:off x="2705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34942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6730EF1-426D-49EF-80D4-B3D38355F0F0}"/>
            </a:ext>
          </a:extLst>
        </xdr:cNvPr>
        <xdr:cNvSpPr txBox="1"/>
      </xdr:nvSpPr>
      <xdr:spPr>
        <a:xfrm>
          <a:off x="1816744" y="1032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652</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59F223F3-C62C-446A-9B07-4AFD09D7A8DD}"/>
            </a:ext>
          </a:extLst>
        </xdr:cNvPr>
        <xdr:cNvSpPr txBox="1"/>
      </xdr:nvSpPr>
      <xdr:spPr>
        <a:xfrm>
          <a:off x="927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15257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3B5BF3FF-C125-4760-B11D-3600B6AE277B}"/>
            </a:ext>
          </a:extLst>
        </xdr:cNvPr>
        <xdr:cNvSpPr txBox="1"/>
      </xdr:nvSpPr>
      <xdr:spPr>
        <a:xfrm>
          <a:off x="3582044" y="1098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161942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88266DA-563F-47E1-9DC7-26FC96B46989}"/>
            </a:ext>
          </a:extLst>
        </xdr:cNvPr>
        <xdr:cNvSpPr txBox="1"/>
      </xdr:nvSpPr>
      <xdr:spPr>
        <a:xfrm>
          <a:off x="2705744" y="1096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137177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6E65A577-0513-420A-B2B3-B59BAFD56ADE}"/>
            </a:ext>
          </a:extLst>
        </xdr:cNvPr>
        <xdr:cNvSpPr txBox="1"/>
      </xdr:nvSpPr>
      <xdr:spPr>
        <a:xfrm>
          <a:off x="1816744"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110507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425CF10F-E48D-4B88-8E54-27EADEBFDCEA}"/>
            </a:ext>
          </a:extLst>
        </xdr:cNvPr>
        <xdr:cNvSpPr txBox="1"/>
      </xdr:nvSpPr>
      <xdr:spPr>
        <a:xfrm>
          <a:off x="927744"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248A5784-F5D1-4B66-B44A-1714E4780D8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EEC1DAC4-B80E-4C39-AA0A-F071792260F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DBEF1626-3C0A-4E48-AA3A-37FFDD77208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B4F8FFF7-DD37-4307-A87D-9029347766C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1019DC48-1243-4C41-9E46-4F4445953C5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BBA8BA30-B5AC-406E-A88D-5BF060BEB51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FE55AF5-AAD5-4DB3-9917-6C42760F37D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F37F8A5C-7D77-41D0-90E1-1BBD932EC66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A8F2F001-424A-4FAF-B56E-72C43BAC1B8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3FE5CC-FBDA-4B24-9CD4-B65BC656F65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DA305735-0BA5-47A5-BC37-D614ECC281C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a:extLst>
            <a:ext uri="{FF2B5EF4-FFF2-40B4-BE49-F238E27FC236}">
              <a16:creationId xmlns:a16="http://schemas.microsoft.com/office/drawing/2014/main" id="{456CF8AA-18C7-4723-8F09-42C04F12F903}"/>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16203F3C-BD6E-4160-83BE-52549AB6AD3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a:extLst>
            <a:ext uri="{FF2B5EF4-FFF2-40B4-BE49-F238E27FC236}">
              <a16:creationId xmlns:a16="http://schemas.microsoft.com/office/drawing/2014/main" id="{FAA8CD37-6C86-4519-A711-A7AD6FE10F8F}"/>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24034B52-65B1-4743-A947-397645D382E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0" name="テキスト ボックス 219">
          <a:extLst>
            <a:ext uri="{FF2B5EF4-FFF2-40B4-BE49-F238E27FC236}">
              <a16:creationId xmlns:a16="http://schemas.microsoft.com/office/drawing/2014/main" id="{8475B912-3D5A-4E5A-BE78-9BF361F3F737}"/>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60304054-9E3C-4AF2-84A6-84B05E96B2EB}"/>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2" name="テキスト ボックス 221">
          <a:extLst>
            <a:ext uri="{FF2B5EF4-FFF2-40B4-BE49-F238E27FC236}">
              <a16:creationId xmlns:a16="http://schemas.microsoft.com/office/drawing/2014/main" id="{8CA500CA-348D-4647-94E7-F0C3F99F3A8A}"/>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BD397092-E76E-45ED-A456-96ED1BAA860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8A1E78D0-398E-4531-A89D-1A98B78FBBFA}"/>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0624AF8F-A577-4038-9F04-D12ECD735E9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21564</xdr:rowOff>
    </xdr:from>
    <xdr:to>
      <xdr:col>54</xdr:col>
      <xdr:colOff>189865</xdr:colOff>
      <xdr:row>63</xdr:row>
      <xdr:rowOff>164087</xdr:rowOff>
    </xdr:to>
    <xdr:cxnSp macro="">
      <xdr:nvCxnSpPr>
        <xdr:cNvPr id="226" name="直線コネクタ 225">
          <a:extLst>
            <a:ext uri="{FF2B5EF4-FFF2-40B4-BE49-F238E27FC236}">
              <a16:creationId xmlns:a16="http://schemas.microsoft.com/office/drawing/2014/main" id="{390FE47C-309D-4BF5-9FB2-3D4C7AEA838C}"/>
            </a:ext>
          </a:extLst>
        </xdr:cNvPr>
        <xdr:cNvCxnSpPr/>
      </xdr:nvCxnSpPr>
      <xdr:spPr>
        <a:xfrm flipV="1">
          <a:off x="10476865" y="9622764"/>
          <a:ext cx="0" cy="134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167914</xdr:rowOff>
    </xdr:from>
    <xdr:ext cx="469744" cy="259045"/>
    <xdr:sp macro="" textlink="">
      <xdr:nvSpPr>
        <xdr:cNvPr id="227" name="【橋りょう・トンネル】&#10;一人当たり有形固定資産（償却資産）額最小値テキスト">
          <a:extLst>
            <a:ext uri="{FF2B5EF4-FFF2-40B4-BE49-F238E27FC236}">
              <a16:creationId xmlns:a16="http://schemas.microsoft.com/office/drawing/2014/main" id="{574ECD89-A57F-4AE5-A3CB-515AE6C7083C}"/>
            </a:ext>
          </a:extLst>
        </xdr:cNvPr>
        <xdr:cNvSpPr txBox="1"/>
      </xdr:nvSpPr>
      <xdr:spPr>
        <a:xfrm>
          <a:off x="10515600" y="1096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164087</xdr:rowOff>
    </xdr:from>
    <xdr:to>
      <xdr:col>55</xdr:col>
      <xdr:colOff>88900</xdr:colOff>
      <xdr:row>63</xdr:row>
      <xdr:rowOff>164087</xdr:rowOff>
    </xdr:to>
    <xdr:cxnSp macro="">
      <xdr:nvCxnSpPr>
        <xdr:cNvPr id="228" name="直線コネクタ 227">
          <a:extLst>
            <a:ext uri="{FF2B5EF4-FFF2-40B4-BE49-F238E27FC236}">
              <a16:creationId xmlns:a16="http://schemas.microsoft.com/office/drawing/2014/main" id="{358919EA-2C69-4E64-B375-66C7EDF1FAA0}"/>
            </a:ext>
          </a:extLst>
        </xdr:cNvPr>
        <xdr:cNvCxnSpPr/>
      </xdr:nvCxnSpPr>
      <xdr:spPr>
        <a:xfrm>
          <a:off x="10388600" y="10965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139691</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C9C1CA7D-324B-448A-A605-41C15F485FA1}"/>
            </a:ext>
          </a:extLst>
        </xdr:cNvPr>
        <xdr:cNvSpPr txBox="1"/>
      </xdr:nvSpPr>
      <xdr:spPr>
        <a:xfrm>
          <a:off x="10515600" y="939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21564</xdr:rowOff>
    </xdr:from>
    <xdr:to>
      <xdr:col>55</xdr:col>
      <xdr:colOff>88900</xdr:colOff>
      <xdr:row>56</xdr:row>
      <xdr:rowOff>21564</xdr:rowOff>
    </xdr:to>
    <xdr:cxnSp macro="">
      <xdr:nvCxnSpPr>
        <xdr:cNvPr id="230" name="直線コネクタ 229">
          <a:extLst>
            <a:ext uri="{FF2B5EF4-FFF2-40B4-BE49-F238E27FC236}">
              <a16:creationId xmlns:a16="http://schemas.microsoft.com/office/drawing/2014/main" id="{4E6C43FC-623F-4276-B9C8-0C662CCA142C}"/>
            </a:ext>
          </a:extLst>
        </xdr:cNvPr>
        <xdr:cNvCxnSpPr/>
      </xdr:nvCxnSpPr>
      <xdr:spPr>
        <a:xfrm>
          <a:off x="10388600" y="962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46000</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57D53F82-EE1D-4D5A-8BF5-F241A5ADC232}"/>
            </a:ext>
          </a:extLst>
        </xdr:cNvPr>
        <xdr:cNvSpPr txBox="1"/>
      </xdr:nvSpPr>
      <xdr:spPr>
        <a:xfrm>
          <a:off x="10515600" y="10333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23123</xdr:rowOff>
    </xdr:from>
    <xdr:to>
      <xdr:col>55</xdr:col>
      <xdr:colOff>50800</xdr:colOff>
      <xdr:row>61</xdr:row>
      <xdr:rowOff>124723</xdr:rowOff>
    </xdr:to>
    <xdr:sp macro="" textlink="">
      <xdr:nvSpPr>
        <xdr:cNvPr id="232" name="フローチャート: 判断 231">
          <a:extLst>
            <a:ext uri="{FF2B5EF4-FFF2-40B4-BE49-F238E27FC236}">
              <a16:creationId xmlns:a16="http://schemas.microsoft.com/office/drawing/2014/main" id="{10B8426D-408B-4F9B-B059-C68BBF878FF6}"/>
            </a:ext>
          </a:extLst>
        </xdr:cNvPr>
        <xdr:cNvSpPr/>
      </xdr:nvSpPr>
      <xdr:spPr>
        <a:xfrm>
          <a:off x="10426700" y="104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70367</xdr:rowOff>
    </xdr:from>
    <xdr:to>
      <xdr:col>50</xdr:col>
      <xdr:colOff>165100</xdr:colOff>
      <xdr:row>62</xdr:row>
      <xdr:rowOff>517</xdr:rowOff>
    </xdr:to>
    <xdr:sp macro="" textlink="">
      <xdr:nvSpPr>
        <xdr:cNvPr id="233" name="フローチャート: 判断 232">
          <a:extLst>
            <a:ext uri="{FF2B5EF4-FFF2-40B4-BE49-F238E27FC236}">
              <a16:creationId xmlns:a16="http://schemas.microsoft.com/office/drawing/2014/main" id="{868E1616-9318-4D57-BFF5-71E2E064CB63}"/>
            </a:ext>
          </a:extLst>
        </xdr:cNvPr>
        <xdr:cNvSpPr/>
      </xdr:nvSpPr>
      <xdr:spPr>
        <a:xfrm>
          <a:off x="9588500" y="105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40210</xdr:rowOff>
    </xdr:from>
    <xdr:to>
      <xdr:col>46</xdr:col>
      <xdr:colOff>38100</xdr:colOff>
      <xdr:row>61</xdr:row>
      <xdr:rowOff>141810</xdr:rowOff>
    </xdr:to>
    <xdr:sp macro="" textlink="">
      <xdr:nvSpPr>
        <xdr:cNvPr id="234" name="フローチャート: 判断 233">
          <a:extLst>
            <a:ext uri="{FF2B5EF4-FFF2-40B4-BE49-F238E27FC236}">
              <a16:creationId xmlns:a16="http://schemas.microsoft.com/office/drawing/2014/main" id="{AB92D8C8-B23D-4240-81D2-C434F13A646D}"/>
            </a:ext>
          </a:extLst>
        </xdr:cNvPr>
        <xdr:cNvSpPr/>
      </xdr:nvSpPr>
      <xdr:spPr>
        <a:xfrm>
          <a:off x="8699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28815</xdr:rowOff>
    </xdr:from>
    <xdr:to>
      <xdr:col>41</xdr:col>
      <xdr:colOff>101600</xdr:colOff>
      <xdr:row>61</xdr:row>
      <xdr:rowOff>130415</xdr:rowOff>
    </xdr:to>
    <xdr:sp macro="" textlink="">
      <xdr:nvSpPr>
        <xdr:cNvPr id="235" name="フローチャート: 判断 234">
          <a:extLst>
            <a:ext uri="{FF2B5EF4-FFF2-40B4-BE49-F238E27FC236}">
              <a16:creationId xmlns:a16="http://schemas.microsoft.com/office/drawing/2014/main" id="{750AAC62-B905-4AD9-BD33-182AE80B25EB}"/>
            </a:ext>
          </a:extLst>
        </xdr:cNvPr>
        <xdr:cNvSpPr/>
      </xdr:nvSpPr>
      <xdr:spPr>
        <a:xfrm>
          <a:off x="7810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38441</xdr:rowOff>
    </xdr:from>
    <xdr:to>
      <xdr:col>36</xdr:col>
      <xdr:colOff>165100</xdr:colOff>
      <xdr:row>61</xdr:row>
      <xdr:rowOff>140041</xdr:rowOff>
    </xdr:to>
    <xdr:sp macro="" textlink="">
      <xdr:nvSpPr>
        <xdr:cNvPr id="236" name="フローチャート: 判断 235">
          <a:extLst>
            <a:ext uri="{FF2B5EF4-FFF2-40B4-BE49-F238E27FC236}">
              <a16:creationId xmlns:a16="http://schemas.microsoft.com/office/drawing/2014/main" id="{42A7B976-B2B8-4B84-A3D1-B064BCFB06D9}"/>
            </a:ext>
          </a:extLst>
        </xdr:cNvPr>
        <xdr:cNvSpPr/>
      </xdr:nvSpPr>
      <xdr:spPr>
        <a:xfrm>
          <a:off x="6921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D21760A3-FB42-4B83-A6C8-319F28E9900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5DA5379D-D5C4-49D4-BDCD-2AB6A53875D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76DE4F4B-E520-43B3-BDF4-280E5C3BCCF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A65F93E-130E-425C-92A3-EFB4363F514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808BEAE-E319-4D7A-A1F0-9FD5DF1474C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91302</xdr:rowOff>
    </xdr:from>
    <xdr:to>
      <xdr:col>55</xdr:col>
      <xdr:colOff>50800</xdr:colOff>
      <xdr:row>62</xdr:row>
      <xdr:rowOff>21452</xdr:rowOff>
    </xdr:to>
    <xdr:sp macro="" textlink="">
      <xdr:nvSpPr>
        <xdr:cNvPr id="242" name="楕円 241">
          <a:extLst>
            <a:ext uri="{FF2B5EF4-FFF2-40B4-BE49-F238E27FC236}">
              <a16:creationId xmlns:a16="http://schemas.microsoft.com/office/drawing/2014/main" id="{5E049364-EE74-43B8-A963-D81CA7341DEB}"/>
            </a:ext>
          </a:extLst>
        </xdr:cNvPr>
        <xdr:cNvSpPr/>
      </xdr:nvSpPr>
      <xdr:spPr>
        <a:xfrm>
          <a:off x="10426700" y="1054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69729</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FCE1B4B7-9978-4235-B2F9-22FF38CC8946}"/>
            </a:ext>
          </a:extLst>
        </xdr:cNvPr>
        <xdr:cNvSpPr txBox="1"/>
      </xdr:nvSpPr>
      <xdr:spPr>
        <a:xfrm>
          <a:off x="10515600" y="10528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93673</xdr:rowOff>
    </xdr:from>
    <xdr:to>
      <xdr:col>50</xdr:col>
      <xdr:colOff>165100</xdr:colOff>
      <xdr:row>62</xdr:row>
      <xdr:rowOff>23823</xdr:rowOff>
    </xdr:to>
    <xdr:sp macro="" textlink="">
      <xdr:nvSpPr>
        <xdr:cNvPr id="244" name="楕円 243">
          <a:extLst>
            <a:ext uri="{FF2B5EF4-FFF2-40B4-BE49-F238E27FC236}">
              <a16:creationId xmlns:a16="http://schemas.microsoft.com/office/drawing/2014/main" id="{11918CFB-B8E6-421D-85C3-7E8EF0BC5043}"/>
            </a:ext>
          </a:extLst>
        </xdr:cNvPr>
        <xdr:cNvSpPr/>
      </xdr:nvSpPr>
      <xdr:spPr>
        <a:xfrm>
          <a:off x="9588500" y="1055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142102</xdr:rowOff>
    </xdr:from>
    <xdr:to>
      <xdr:col>55</xdr:col>
      <xdr:colOff>0</xdr:colOff>
      <xdr:row>61</xdr:row>
      <xdr:rowOff>144473</xdr:rowOff>
    </xdr:to>
    <xdr:cxnSp macro="">
      <xdr:nvCxnSpPr>
        <xdr:cNvPr id="245" name="直線コネクタ 244">
          <a:extLst>
            <a:ext uri="{FF2B5EF4-FFF2-40B4-BE49-F238E27FC236}">
              <a16:creationId xmlns:a16="http://schemas.microsoft.com/office/drawing/2014/main" id="{841384D2-75E2-4C43-A64F-90511BCC67F0}"/>
            </a:ext>
          </a:extLst>
        </xdr:cNvPr>
        <xdr:cNvCxnSpPr/>
      </xdr:nvCxnSpPr>
      <xdr:spPr>
        <a:xfrm flipV="1">
          <a:off x="9639300" y="10600552"/>
          <a:ext cx="838200" cy="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93090</xdr:rowOff>
    </xdr:from>
    <xdr:to>
      <xdr:col>46</xdr:col>
      <xdr:colOff>38100</xdr:colOff>
      <xdr:row>62</xdr:row>
      <xdr:rowOff>23240</xdr:rowOff>
    </xdr:to>
    <xdr:sp macro="" textlink="">
      <xdr:nvSpPr>
        <xdr:cNvPr id="246" name="楕円 245">
          <a:extLst>
            <a:ext uri="{FF2B5EF4-FFF2-40B4-BE49-F238E27FC236}">
              <a16:creationId xmlns:a16="http://schemas.microsoft.com/office/drawing/2014/main" id="{4CCE1780-7036-4F86-A2CC-5D08D1301C9D}"/>
            </a:ext>
          </a:extLst>
        </xdr:cNvPr>
        <xdr:cNvSpPr/>
      </xdr:nvSpPr>
      <xdr:spPr>
        <a:xfrm>
          <a:off x="8699500" y="1055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143890</xdr:rowOff>
    </xdr:from>
    <xdr:to>
      <xdr:col>50</xdr:col>
      <xdr:colOff>114300</xdr:colOff>
      <xdr:row>61</xdr:row>
      <xdr:rowOff>144473</xdr:rowOff>
    </xdr:to>
    <xdr:cxnSp macro="">
      <xdr:nvCxnSpPr>
        <xdr:cNvPr id="247" name="直線コネクタ 246">
          <a:extLst>
            <a:ext uri="{FF2B5EF4-FFF2-40B4-BE49-F238E27FC236}">
              <a16:creationId xmlns:a16="http://schemas.microsoft.com/office/drawing/2014/main" id="{1BEEA900-34AA-4465-8A84-3200E47EA0B1}"/>
            </a:ext>
          </a:extLst>
        </xdr:cNvPr>
        <xdr:cNvCxnSpPr/>
      </xdr:nvCxnSpPr>
      <xdr:spPr>
        <a:xfrm>
          <a:off x="8750300" y="10602340"/>
          <a:ext cx="8890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95486</xdr:rowOff>
    </xdr:from>
    <xdr:to>
      <xdr:col>41</xdr:col>
      <xdr:colOff>101600</xdr:colOff>
      <xdr:row>62</xdr:row>
      <xdr:rowOff>25636</xdr:rowOff>
    </xdr:to>
    <xdr:sp macro="" textlink="">
      <xdr:nvSpPr>
        <xdr:cNvPr id="248" name="楕円 247">
          <a:extLst>
            <a:ext uri="{FF2B5EF4-FFF2-40B4-BE49-F238E27FC236}">
              <a16:creationId xmlns:a16="http://schemas.microsoft.com/office/drawing/2014/main" id="{CBA87075-5442-4D5B-BB8E-0B5158CE3477}"/>
            </a:ext>
          </a:extLst>
        </xdr:cNvPr>
        <xdr:cNvSpPr/>
      </xdr:nvSpPr>
      <xdr:spPr>
        <a:xfrm>
          <a:off x="7810500" y="1055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143890</xdr:rowOff>
    </xdr:from>
    <xdr:to>
      <xdr:col>45</xdr:col>
      <xdr:colOff>177800</xdr:colOff>
      <xdr:row>61</xdr:row>
      <xdr:rowOff>146286</xdr:rowOff>
    </xdr:to>
    <xdr:cxnSp macro="">
      <xdr:nvCxnSpPr>
        <xdr:cNvPr id="249" name="直線コネクタ 248">
          <a:extLst>
            <a:ext uri="{FF2B5EF4-FFF2-40B4-BE49-F238E27FC236}">
              <a16:creationId xmlns:a16="http://schemas.microsoft.com/office/drawing/2014/main" id="{D2316D73-32F4-4EEC-9551-BD987E3C4E22}"/>
            </a:ext>
          </a:extLst>
        </xdr:cNvPr>
        <xdr:cNvCxnSpPr/>
      </xdr:nvCxnSpPr>
      <xdr:spPr>
        <a:xfrm flipV="1">
          <a:off x="7861300" y="10602340"/>
          <a:ext cx="889000" cy="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97571</xdr:rowOff>
    </xdr:from>
    <xdr:to>
      <xdr:col>36</xdr:col>
      <xdr:colOff>165100</xdr:colOff>
      <xdr:row>62</xdr:row>
      <xdr:rowOff>27721</xdr:rowOff>
    </xdr:to>
    <xdr:sp macro="" textlink="">
      <xdr:nvSpPr>
        <xdr:cNvPr id="250" name="楕円 249">
          <a:extLst>
            <a:ext uri="{FF2B5EF4-FFF2-40B4-BE49-F238E27FC236}">
              <a16:creationId xmlns:a16="http://schemas.microsoft.com/office/drawing/2014/main" id="{30751F0A-13DE-4A43-98D7-A046ECBE030E}"/>
            </a:ext>
          </a:extLst>
        </xdr:cNvPr>
        <xdr:cNvSpPr/>
      </xdr:nvSpPr>
      <xdr:spPr>
        <a:xfrm>
          <a:off x="6921500" y="1055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146286</xdr:rowOff>
    </xdr:from>
    <xdr:to>
      <xdr:col>41</xdr:col>
      <xdr:colOff>50800</xdr:colOff>
      <xdr:row>61</xdr:row>
      <xdr:rowOff>148371</xdr:rowOff>
    </xdr:to>
    <xdr:cxnSp macro="">
      <xdr:nvCxnSpPr>
        <xdr:cNvPr id="251" name="直線コネクタ 250">
          <a:extLst>
            <a:ext uri="{FF2B5EF4-FFF2-40B4-BE49-F238E27FC236}">
              <a16:creationId xmlns:a16="http://schemas.microsoft.com/office/drawing/2014/main" id="{C7967DBD-8966-4F5A-B650-7F05EFF6D92B}"/>
            </a:ext>
          </a:extLst>
        </xdr:cNvPr>
        <xdr:cNvCxnSpPr/>
      </xdr:nvCxnSpPr>
      <xdr:spPr>
        <a:xfrm flipV="1">
          <a:off x="6972300" y="10604736"/>
          <a:ext cx="889000" cy="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17044</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FBDA886A-6F2A-4059-BC8B-AFBC317CB6AF}"/>
            </a:ext>
          </a:extLst>
        </xdr:cNvPr>
        <xdr:cNvSpPr txBox="1"/>
      </xdr:nvSpPr>
      <xdr:spPr>
        <a:xfrm>
          <a:off x="9327095" y="1030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158337</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C247FFE3-BBA6-44E4-A48A-F768DA2104A3}"/>
            </a:ext>
          </a:extLst>
        </xdr:cNvPr>
        <xdr:cNvSpPr txBox="1"/>
      </xdr:nvSpPr>
      <xdr:spPr>
        <a:xfrm>
          <a:off x="8450795" y="1027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146942</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63E5C71E-EDA9-4C3E-9723-AFBFD1D26541}"/>
            </a:ext>
          </a:extLst>
        </xdr:cNvPr>
        <xdr:cNvSpPr txBox="1"/>
      </xdr:nvSpPr>
      <xdr:spPr>
        <a:xfrm>
          <a:off x="75617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156568</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7ECB5B9E-723E-460D-BA89-DEE78782175A}"/>
            </a:ext>
          </a:extLst>
        </xdr:cNvPr>
        <xdr:cNvSpPr txBox="1"/>
      </xdr:nvSpPr>
      <xdr:spPr>
        <a:xfrm>
          <a:off x="6672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14950</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B6D25DB3-2BB9-4162-AF88-B499019B42B4}"/>
            </a:ext>
          </a:extLst>
        </xdr:cNvPr>
        <xdr:cNvSpPr txBox="1"/>
      </xdr:nvSpPr>
      <xdr:spPr>
        <a:xfrm>
          <a:off x="9327095" y="10644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14367</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583097D5-63B5-4754-A0E7-C2CF24BDC879}"/>
            </a:ext>
          </a:extLst>
        </xdr:cNvPr>
        <xdr:cNvSpPr txBox="1"/>
      </xdr:nvSpPr>
      <xdr:spPr>
        <a:xfrm>
          <a:off x="8450795" y="1064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16763</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60DA6E9E-BFC1-49D3-9464-79B08464E0D6}"/>
            </a:ext>
          </a:extLst>
        </xdr:cNvPr>
        <xdr:cNvSpPr txBox="1"/>
      </xdr:nvSpPr>
      <xdr:spPr>
        <a:xfrm>
          <a:off x="7561795" y="1064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18848</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10B4663F-77E6-43C4-9940-09E8F1B0FE19}"/>
            </a:ext>
          </a:extLst>
        </xdr:cNvPr>
        <xdr:cNvSpPr txBox="1"/>
      </xdr:nvSpPr>
      <xdr:spPr>
        <a:xfrm>
          <a:off x="6672795" y="1064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AAD74965-234C-4D3D-A246-1CBC50842CB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12796BB5-21A0-4CAC-AE46-5E362AF424F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16FDF10E-9C7D-4C47-8AC8-D29B2BBBC33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217CBA69-4164-4D17-8CBE-0024F5799D6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4AFDA534-F6E6-4A36-A34D-B3BE8F9FDA6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CD56533E-6A47-49DC-82A5-EED9D7074F6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1AC8C006-68E8-43E1-A269-D0F243A2742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91BAAC2C-4CD4-48A2-949A-25E9D4F0917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5ED9C96A-F3E0-45CF-BFF7-76D472172A8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35A87A9C-4C88-44DB-A7C6-585BB055250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4F64C7D7-3531-446D-9A9C-2FB7900FA95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46DECEAD-4C05-49F1-87F2-8CADCEDA0F5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B39DDE27-3B6B-412E-871D-9B442E47231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C5AD1B2E-6019-48ED-9201-7BD040BC806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FA5117A1-84B6-4CE3-8676-E1C2402343D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1BBB3E4D-9EEE-416B-B425-EA526B1E2DB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4E8FAACC-B8BE-4243-9BB5-DA22F7B850E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A72C83AE-DC7E-4D80-A79E-BB554FC04D8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B011CBB6-830C-4698-8029-8DCB4D45DA7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06E4F0B2-28E0-4A84-936D-12CEB2144EE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B82FF143-D2A5-4051-9E9D-9AEAF1640F6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D2F5C0D3-FEF8-497A-BD82-20AB656C3DF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0ED3F6E6-7731-403F-B047-44B793AE0B6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2459B828-F5B1-4B29-A8E3-8942109B314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89536</xdr:rowOff>
    </xdr:from>
    <xdr:to>
      <xdr:col>24</xdr:col>
      <xdr:colOff>62865</xdr:colOff>
      <xdr:row>86</xdr:row>
      <xdr:rowOff>108586</xdr:rowOff>
    </xdr:to>
    <xdr:cxnSp macro="">
      <xdr:nvCxnSpPr>
        <xdr:cNvPr id="284" name="直線コネクタ 283">
          <a:extLst>
            <a:ext uri="{FF2B5EF4-FFF2-40B4-BE49-F238E27FC236}">
              <a16:creationId xmlns:a16="http://schemas.microsoft.com/office/drawing/2014/main" id="{43DF7E1E-811F-4844-A866-E90AF8916FAE}"/>
            </a:ext>
          </a:extLst>
        </xdr:cNvPr>
        <xdr:cNvCxnSpPr/>
      </xdr:nvCxnSpPr>
      <xdr:spPr>
        <a:xfrm flipV="1">
          <a:off x="4634865" y="136340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488AE2F5-5405-4522-B567-4AE8D856C9FF}"/>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6" name="直線コネクタ 285">
          <a:extLst>
            <a:ext uri="{FF2B5EF4-FFF2-40B4-BE49-F238E27FC236}">
              <a16:creationId xmlns:a16="http://schemas.microsoft.com/office/drawing/2014/main" id="{0C2E436A-BAF2-48B1-AA0B-5E326482D052}"/>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36213</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83F2E60A-C8B3-4CD2-A62B-371FAD4D4352}"/>
            </a:ext>
          </a:extLst>
        </xdr:cNvPr>
        <xdr:cNvSpPr txBox="1"/>
      </xdr:nvSpPr>
      <xdr:spPr>
        <a:xfrm>
          <a:off x="4673600" y="1340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89536</xdr:rowOff>
    </xdr:from>
    <xdr:to>
      <xdr:col>24</xdr:col>
      <xdr:colOff>152400</xdr:colOff>
      <xdr:row>79</xdr:row>
      <xdr:rowOff>89536</xdr:rowOff>
    </xdr:to>
    <xdr:cxnSp macro="">
      <xdr:nvCxnSpPr>
        <xdr:cNvPr id="288" name="直線コネクタ 287">
          <a:extLst>
            <a:ext uri="{FF2B5EF4-FFF2-40B4-BE49-F238E27FC236}">
              <a16:creationId xmlns:a16="http://schemas.microsoft.com/office/drawing/2014/main" id="{8A64AF37-1343-4359-842D-90BA4E07F90F}"/>
            </a:ext>
          </a:extLst>
        </xdr:cNvPr>
        <xdr:cNvCxnSpPr/>
      </xdr:nvCxnSpPr>
      <xdr:spPr>
        <a:xfrm>
          <a:off x="4546600" y="1363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156227</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CA068ED4-8D47-41B2-A778-E9C26C9B2DB7}"/>
            </a:ext>
          </a:extLst>
        </xdr:cNvPr>
        <xdr:cNvSpPr txBox="1"/>
      </xdr:nvSpPr>
      <xdr:spPr>
        <a:xfrm>
          <a:off x="4673600" y="1421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6350</xdr:rowOff>
    </xdr:from>
    <xdr:to>
      <xdr:col>24</xdr:col>
      <xdr:colOff>114300</xdr:colOff>
      <xdr:row>83</xdr:row>
      <xdr:rowOff>107950</xdr:rowOff>
    </xdr:to>
    <xdr:sp macro="" textlink="">
      <xdr:nvSpPr>
        <xdr:cNvPr id="290" name="フローチャート: 判断 289">
          <a:extLst>
            <a:ext uri="{FF2B5EF4-FFF2-40B4-BE49-F238E27FC236}">
              <a16:creationId xmlns:a16="http://schemas.microsoft.com/office/drawing/2014/main" id="{A3A85B85-7288-4E95-A437-5CAB339EBA52}"/>
            </a:ext>
          </a:extLst>
        </xdr:cNvPr>
        <xdr:cNvSpPr/>
      </xdr:nvSpPr>
      <xdr:spPr>
        <a:xfrm>
          <a:off x="4584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91" name="フローチャート: 判断 290">
          <a:extLst>
            <a:ext uri="{FF2B5EF4-FFF2-40B4-BE49-F238E27FC236}">
              <a16:creationId xmlns:a16="http://schemas.microsoft.com/office/drawing/2014/main" id="{355705E7-C3C7-4DC5-92B0-EF0A953B32D5}"/>
            </a:ext>
          </a:extLst>
        </xdr:cNvPr>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116839</xdr:rowOff>
    </xdr:from>
    <xdr:to>
      <xdr:col>15</xdr:col>
      <xdr:colOff>101600</xdr:colOff>
      <xdr:row>83</xdr:row>
      <xdr:rowOff>46989</xdr:rowOff>
    </xdr:to>
    <xdr:sp macro="" textlink="">
      <xdr:nvSpPr>
        <xdr:cNvPr id="292" name="フローチャート: 判断 291">
          <a:extLst>
            <a:ext uri="{FF2B5EF4-FFF2-40B4-BE49-F238E27FC236}">
              <a16:creationId xmlns:a16="http://schemas.microsoft.com/office/drawing/2014/main" id="{AA228601-1D51-45E9-922D-DEA1F3AB6525}"/>
            </a:ext>
          </a:extLst>
        </xdr:cNvPr>
        <xdr:cNvSpPr/>
      </xdr:nvSpPr>
      <xdr:spPr>
        <a:xfrm>
          <a:off x="2857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3" name="フローチャート: 判断 292">
          <a:extLst>
            <a:ext uri="{FF2B5EF4-FFF2-40B4-BE49-F238E27FC236}">
              <a16:creationId xmlns:a16="http://schemas.microsoft.com/office/drawing/2014/main" id="{7205B355-4D70-4A01-8DBD-4726922A9C59}"/>
            </a:ext>
          </a:extLst>
        </xdr:cNvPr>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120650</xdr:rowOff>
    </xdr:from>
    <xdr:to>
      <xdr:col>6</xdr:col>
      <xdr:colOff>38100</xdr:colOff>
      <xdr:row>83</xdr:row>
      <xdr:rowOff>50800</xdr:rowOff>
    </xdr:to>
    <xdr:sp macro="" textlink="">
      <xdr:nvSpPr>
        <xdr:cNvPr id="294" name="フローチャート: 判断 293">
          <a:extLst>
            <a:ext uri="{FF2B5EF4-FFF2-40B4-BE49-F238E27FC236}">
              <a16:creationId xmlns:a16="http://schemas.microsoft.com/office/drawing/2014/main" id="{74B9DBDD-210E-42DC-A39A-CFD3FC697291}"/>
            </a:ext>
          </a:extLst>
        </xdr:cNvPr>
        <xdr:cNvSpPr/>
      </xdr:nvSpPr>
      <xdr:spPr>
        <a:xfrm>
          <a:off x="1079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12708730-AEA0-49E0-87D4-AF062DB6D39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9A9C59D3-3477-43FA-B191-6216FC886B6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E2422520-B21D-4ED2-A356-D3A055E252C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3C18B5D-F55A-4499-8DE1-920577138C2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9474436-5110-4DC7-92E7-14B662F9DC3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38736</xdr:rowOff>
    </xdr:from>
    <xdr:to>
      <xdr:col>24</xdr:col>
      <xdr:colOff>114300</xdr:colOff>
      <xdr:row>79</xdr:row>
      <xdr:rowOff>140336</xdr:rowOff>
    </xdr:to>
    <xdr:sp macro="" textlink="">
      <xdr:nvSpPr>
        <xdr:cNvPr id="300" name="楕円 299">
          <a:extLst>
            <a:ext uri="{FF2B5EF4-FFF2-40B4-BE49-F238E27FC236}">
              <a16:creationId xmlns:a16="http://schemas.microsoft.com/office/drawing/2014/main" id="{4AE05BFC-BA0E-446A-A0C2-872CF14830DA}"/>
            </a:ext>
          </a:extLst>
        </xdr:cNvPr>
        <xdr:cNvSpPr/>
      </xdr:nvSpPr>
      <xdr:spPr>
        <a:xfrm>
          <a:off x="45847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163213</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D8236570-33B1-42BF-B8A8-65C67AC53D37}"/>
            </a:ext>
          </a:extLst>
        </xdr:cNvPr>
        <xdr:cNvSpPr txBox="1"/>
      </xdr:nvSpPr>
      <xdr:spPr>
        <a:xfrm>
          <a:off x="4673600" y="13536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168275</xdr:rowOff>
    </xdr:from>
    <xdr:to>
      <xdr:col>20</xdr:col>
      <xdr:colOff>38100</xdr:colOff>
      <xdr:row>79</xdr:row>
      <xdr:rowOff>98425</xdr:rowOff>
    </xdr:to>
    <xdr:sp macro="" textlink="">
      <xdr:nvSpPr>
        <xdr:cNvPr id="302" name="楕円 301">
          <a:extLst>
            <a:ext uri="{FF2B5EF4-FFF2-40B4-BE49-F238E27FC236}">
              <a16:creationId xmlns:a16="http://schemas.microsoft.com/office/drawing/2014/main" id="{A2DCD39A-9942-4A45-BCC6-30FAE6AB94CA}"/>
            </a:ext>
          </a:extLst>
        </xdr:cNvPr>
        <xdr:cNvSpPr/>
      </xdr:nvSpPr>
      <xdr:spPr>
        <a:xfrm>
          <a:off x="3746500" y="1354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47625</xdr:rowOff>
    </xdr:from>
    <xdr:to>
      <xdr:col>24</xdr:col>
      <xdr:colOff>63500</xdr:colOff>
      <xdr:row>79</xdr:row>
      <xdr:rowOff>89536</xdr:rowOff>
    </xdr:to>
    <xdr:cxnSp macro="">
      <xdr:nvCxnSpPr>
        <xdr:cNvPr id="303" name="直線コネクタ 302">
          <a:extLst>
            <a:ext uri="{FF2B5EF4-FFF2-40B4-BE49-F238E27FC236}">
              <a16:creationId xmlns:a16="http://schemas.microsoft.com/office/drawing/2014/main" id="{85CD795B-F81A-406F-B29D-6EBF0AD6B19B}"/>
            </a:ext>
          </a:extLst>
        </xdr:cNvPr>
        <xdr:cNvCxnSpPr/>
      </xdr:nvCxnSpPr>
      <xdr:spPr>
        <a:xfrm>
          <a:off x="3797300" y="1359217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126364</xdr:rowOff>
    </xdr:from>
    <xdr:to>
      <xdr:col>15</xdr:col>
      <xdr:colOff>101600</xdr:colOff>
      <xdr:row>79</xdr:row>
      <xdr:rowOff>56514</xdr:rowOff>
    </xdr:to>
    <xdr:sp macro="" textlink="">
      <xdr:nvSpPr>
        <xdr:cNvPr id="304" name="楕円 303">
          <a:extLst>
            <a:ext uri="{FF2B5EF4-FFF2-40B4-BE49-F238E27FC236}">
              <a16:creationId xmlns:a16="http://schemas.microsoft.com/office/drawing/2014/main" id="{C5C9009E-E0C2-4ACD-BE4E-0E3AD0AC55CE}"/>
            </a:ext>
          </a:extLst>
        </xdr:cNvPr>
        <xdr:cNvSpPr/>
      </xdr:nvSpPr>
      <xdr:spPr>
        <a:xfrm>
          <a:off x="2857500" y="134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5714</xdr:rowOff>
    </xdr:from>
    <xdr:to>
      <xdr:col>19</xdr:col>
      <xdr:colOff>177800</xdr:colOff>
      <xdr:row>79</xdr:row>
      <xdr:rowOff>47625</xdr:rowOff>
    </xdr:to>
    <xdr:cxnSp macro="">
      <xdr:nvCxnSpPr>
        <xdr:cNvPr id="305" name="直線コネクタ 304">
          <a:extLst>
            <a:ext uri="{FF2B5EF4-FFF2-40B4-BE49-F238E27FC236}">
              <a16:creationId xmlns:a16="http://schemas.microsoft.com/office/drawing/2014/main" id="{F879FAF6-0CCD-46ED-9E87-3A1553F8C132}"/>
            </a:ext>
          </a:extLst>
        </xdr:cNvPr>
        <xdr:cNvCxnSpPr/>
      </xdr:nvCxnSpPr>
      <xdr:spPr>
        <a:xfrm>
          <a:off x="2908300" y="135502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82550</xdr:rowOff>
    </xdr:from>
    <xdr:to>
      <xdr:col>10</xdr:col>
      <xdr:colOff>165100</xdr:colOff>
      <xdr:row>79</xdr:row>
      <xdr:rowOff>12700</xdr:rowOff>
    </xdr:to>
    <xdr:sp macro="" textlink="">
      <xdr:nvSpPr>
        <xdr:cNvPr id="306" name="楕円 305">
          <a:extLst>
            <a:ext uri="{FF2B5EF4-FFF2-40B4-BE49-F238E27FC236}">
              <a16:creationId xmlns:a16="http://schemas.microsoft.com/office/drawing/2014/main" id="{D46A3805-FB51-43C0-96E9-9370486AA85B}"/>
            </a:ext>
          </a:extLst>
        </xdr:cNvPr>
        <xdr:cNvSpPr/>
      </xdr:nvSpPr>
      <xdr:spPr>
        <a:xfrm>
          <a:off x="1968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133350</xdr:rowOff>
    </xdr:from>
    <xdr:to>
      <xdr:col>15</xdr:col>
      <xdr:colOff>50800</xdr:colOff>
      <xdr:row>79</xdr:row>
      <xdr:rowOff>5714</xdr:rowOff>
    </xdr:to>
    <xdr:cxnSp macro="">
      <xdr:nvCxnSpPr>
        <xdr:cNvPr id="307" name="直線コネクタ 306">
          <a:extLst>
            <a:ext uri="{FF2B5EF4-FFF2-40B4-BE49-F238E27FC236}">
              <a16:creationId xmlns:a16="http://schemas.microsoft.com/office/drawing/2014/main" id="{B5FC3AD3-A69C-45AA-8AC1-5C307C3395EA}"/>
            </a:ext>
          </a:extLst>
        </xdr:cNvPr>
        <xdr:cNvCxnSpPr/>
      </xdr:nvCxnSpPr>
      <xdr:spPr>
        <a:xfrm>
          <a:off x="2019300" y="135064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40639</xdr:rowOff>
    </xdr:from>
    <xdr:to>
      <xdr:col>6</xdr:col>
      <xdr:colOff>38100</xdr:colOff>
      <xdr:row>78</xdr:row>
      <xdr:rowOff>142239</xdr:rowOff>
    </xdr:to>
    <xdr:sp macro="" textlink="">
      <xdr:nvSpPr>
        <xdr:cNvPr id="308" name="楕円 307">
          <a:extLst>
            <a:ext uri="{FF2B5EF4-FFF2-40B4-BE49-F238E27FC236}">
              <a16:creationId xmlns:a16="http://schemas.microsoft.com/office/drawing/2014/main" id="{BC06EECA-28CB-4C3B-916E-FBDB74E8EAEA}"/>
            </a:ext>
          </a:extLst>
        </xdr:cNvPr>
        <xdr:cNvSpPr/>
      </xdr:nvSpPr>
      <xdr:spPr>
        <a:xfrm>
          <a:off x="1079500" y="134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91439</xdr:rowOff>
    </xdr:from>
    <xdr:to>
      <xdr:col>10</xdr:col>
      <xdr:colOff>114300</xdr:colOff>
      <xdr:row>78</xdr:row>
      <xdr:rowOff>133350</xdr:rowOff>
    </xdr:to>
    <xdr:cxnSp macro="">
      <xdr:nvCxnSpPr>
        <xdr:cNvPr id="309" name="直線コネクタ 308">
          <a:extLst>
            <a:ext uri="{FF2B5EF4-FFF2-40B4-BE49-F238E27FC236}">
              <a16:creationId xmlns:a16="http://schemas.microsoft.com/office/drawing/2014/main" id="{AD3A512D-A4E1-4FCB-A628-4E40486AF019}"/>
            </a:ext>
          </a:extLst>
        </xdr:cNvPr>
        <xdr:cNvCxnSpPr/>
      </xdr:nvCxnSpPr>
      <xdr:spPr>
        <a:xfrm>
          <a:off x="1130300" y="134645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72407</xdr:rowOff>
    </xdr:from>
    <xdr:ext cx="405111" cy="259045"/>
    <xdr:sp macro="" textlink="">
      <xdr:nvSpPr>
        <xdr:cNvPr id="310" name="n_1aveValue【公営住宅】&#10;有形固定資産減価償却率">
          <a:extLst>
            <a:ext uri="{FF2B5EF4-FFF2-40B4-BE49-F238E27FC236}">
              <a16:creationId xmlns:a16="http://schemas.microsoft.com/office/drawing/2014/main" id="{704D4125-EFED-46F8-A527-625A411DBBFF}"/>
            </a:ext>
          </a:extLst>
        </xdr:cNvPr>
        <xdr:cNvSpPr txBox="1"/>
      </xdr:nvSpPr>
      <xdr:spPr>
        <a:xfrm>
          <a:off x="3582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38116</xdr:rowOff>
    </xdr:from>
    <xdr:ext cx="405111" cy="259045"/>
    <xdr:sp macro="" textlink="">
      <xdr:nvSpPr>
        <xdr:cNvPr id="311" name="n_2aveValue【公営住宅】&#10;有形固定資産減価償却率">
          <a:extLst>
            <a:ext uri="{FF2B5EF4-FFF2-40B4-BE49-F238E27FC236}">
              <a16:creationId xmlns:a16="http://schemas.microsoft.com/office/drawing/2014/main" id="{01693F0B-C009-4798-90B4-5E421EB7A59B}"/>
            </a:ext>
          </a:extLst>
        </xdr:cNvPr>
        <xdr:cNvSpPr txBox="1"/>
      </xdr:nvSpPr>
      <xdr:spPr>
        <a:xfrm>
          <a:off x="2705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312" name="n_3aveValue【公営住宅】&#10;有形固定資産減価償却率">
          <a:extLst>
            <a:ext uri="{FF2B5EF4-FFF2-40B4-BE49-F238E27FC236}">
              <a16:creationId xmlns:a16="http://schemas.microsoft.com/office/drawing/2014/main" id="{8A759943-D07F-41E0-8DC2-5160FC14F90F}"/>
            </a:ext>
          </a:extLst>
        </xdr:cNvPr>
        <xdr:cNvSpPr txBox="1"/>
      </xdr:nvSpPr>
      <xdr:spPr>
        <a:xfrm>
          <a:off x="1816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41927</xdr:rowOff>
    </xdr:from>
    <xdr:ext cx="405111" cy="259045"/>
    <xdr:sp macro="" textlink="">
      <xdr:nvSpPr>
        <xdr:cNvPr id="313" name="n_4aveValue【公営住宅】&#10;有形固定資産減価償却率">
          <a:extLst>
            <a:ext uri="{FF2B5EF4-FFF2-40B4-BE49-F238E27FC236}">
              <a16:creationId xmlns:a16="http://schemas.microsoft.com/office/drawing/2014/main" id="{036EAA70-4891-48A2-B210-7F9D0A1D5D8C}"/>
            </a:ext>
          </a:extLst>
        </xdr:cNvPr>
        <xdr:cNvSpPr txBox="1"/>
      </xdr:nvSpPr>
      <xdr:spPr>
        <a:xfrm>
          <a:off x="927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114952</xdr:rowOff>
    </xdr:from>
    <xdr:ext cx="405111" cy="259045"/>
    <xdr:sp macro="" textlink="">
      <xdr:nvSpPr>
        <xdr:cNvPr id="314" name="n_1mainValue【公営住宅】&#10;有形固定資産減価償却率">
          <a:extLst>
            <a:ext uri="{FF2B5EF4-FFF2-40B4-BE49-F238E27FC236}">
              <a16:creationId xmlns:a16="http://schemas.microsoft.com/office/drawing/2014/main" id="{3BE9E74B-5180-491F-832A-9AEC6BA09C69}"/>
            </a:ext>
          </a:extLst>
        </xdr:cNvPr>
        <xdr:cNvSpPr txBox="1"/>
      </xdr:nvSpPr>
      <xdr:spPr>
        <a:xfrm>
          <a:off x="3582044" y="1331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73041</xdr:rowOff>
    </xdr:from>
    <xdr:ext cx="405111" cy="259045"/>
    <xdr:sp macro="" textlink="">
      <xdr:nvSpPr>
        <xdr:cNvPr id="315" name="n_2mainValue【公営住宅】&#10;有形固定資産減価償却率">
          <a:extLst>
            <a:ext uri="{FF2B5EF4-FFF2-40B4-BE49-F238E27FC236}">
              <a16:creationId xmlns:a16="http://schemas.microsoft.com/office/drawing/2014/main" id="{A7C86602-ABFB-4BAC-BF54-8EA2F273902B}"/>
            </a:ext>
          </a:extLst>
        </xdr:cNvPr>
        <xdr:cNvSpPr txBox="1"/>
      </xdr:nvSpPr>
      <xdr:spPr>
        <a:xfrm>
          <a:off x="2705744" y="1327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29227</xdr:rowOff>
    </xdr:from>
    <xdr:ext cx="405111" cy="259045"/>
    <xdr:sp macro="" textlink="">
      <xdr:nvSpPr>
        <xdr:cNvPr id="316" name="n_3mainValue【公営住宅】&#10;有形固定資産減価償却率">
          <a:extLst>
            <a:ext uri="{FF2B5EF4-FFF2-40B4-BE49-F238E27FC236}">
              <a16:creationId xmlns:a16="http://schemas.microsoft.com/office/drawing/2014/main" id="{C265B66A-661D-44FA-B7F5-3B49BC86768F}"/>
            </a:ext>
          </a:extLst>
        </xdr:cNvPr>
        <xdr:cNvSpPr txBox="1"/>
      </xdr:nvSpPr>
      <xdr:spPr>
        <a:xfrm>
          <a:off x="1816744"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158766</xdr:rowOff>
    </xdr:from>
    <xdr:ext cx="405111" cy="259045"/>
    <xdr:sp macro="" textlink="">
      <xdr:nvSpPr>
        <xdr:cNvPr id="317" name="n_4mainValue【公営住宅】&#10;有形固定資産減価償却率">
          <a:extLst>
            <a:ext uri="{FF2B5EF4-FFF2-40B4-BE49-F238E27FC236}">
              <a16:creationId xmlns:a16="http://schemas.microsoft.com/office/drawing/2014/main" id="{D2956576-1C96-442D-B287-8AD92E60A85A}"/>
            </a:ext>
          </a:extLst>
        </xdr:cNvPr>
        <xdr:cNvSpPr txBox="1"/>
      </xdr:nvSpPr>
      <xdr:spPr>
        <a:xfrm>
          <a:off x="927744" y="1318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852A41A4-EAEE-4748-B93D-E2F7897D754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B76DE829-0C89-4F16-8397-3201B3FEBEA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38668C2D-BC2C-4B9F-BBF0-B988D0B6FAE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8CBF4651-9EE4-435D-937B-7FE0FABA3B4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56E6424F-9D02-497E-B6E9-A82118CA406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A65A3649-8C42-45E9-9C64-B5DA398E888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757BA1E1-0694-48D7-A10D-6C277BEFFE0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7FB26960-A063-449E-845D-95590611003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10509182-A5D2-45F6-A54A-5352F048791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26D3E138-034F-4117-8959-FEAFF6BC3F8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D7379E22-DFF7-4C97-BDC1-B5D75FA10D7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8D449EA3-7CD5-4475-A3F2-645A5076EA2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3694D686-03E0-4892-83C2-7AB5F5C7966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5496EEED-4BBC-4FA0-9104-C87945F01D9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D87B2B36-FDA9-4F8F-92E2-B4BF7FCA3E3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D520FADB-FDDB-464B-BD10-5631C94F699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3A0499A5-4AD3-487A-B3F8-12CD1E97DC1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19C2C9E4-0E06-49FC-BA4A-E85984E1635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54920AB1-D3CD-4D07-AA13-BC1D8A44BBD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83EA1F25-F1E2-4BDE-82FD-145C5B64A8B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C6AC9EAA-8714-4A83-95B9-93733347A5F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522FB2DF-CA0A-4C8F-A8B8-7E801CF58D0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1E186656-E84B-4C45-977B-99C726C8F5D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128015</xdr:rowOff>
    </xdr:from>
    <xdr:to>
      <xdr:col>54</xdr:col>
      <xdr:colOff>189865</xdr:colOff>
      <xdr:row>86</xdr:row>
      <xdr:rowOff>99061</xdr:rowOff>
    </xdr:to>
    <xdr:cxnSp macro="">
      <xdr:nvCxnSpPr>
        <xdr:cNvPr id="341" name="直線コネクタ 340">
          <a:extLst>
            <a:ext uri="{FF2B5EF4-FFF2-40B4-BE49-F238E27FC236}">
              <a16:creationId xmlns:a16="http://schemas.microsoft.com/office/drawing/2014/main" id="{65FA0946-9885-47FD-87E7-96E64333F5C9}"/>
            </a:ext>
          </a:extLst>
        </xdr:cNvPr>
        <xdr:cNvCxnSpPr/>
      </xdr:nvCxnSpPr>
      <xdr:spPr>
        <a:xfrm flipV="1">
          <a:off x="10476865" y="13329665"/>
          <a:ext cx="0" cy="151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2" name="【公営住宅】&#10;一人当たり面積最小値テキスト">
          <a:extLst>
            <a:ext uri="{FF2B5EF4-FFF2-40B4-BE49-F238E27FC236}">
              <a16:creationId xmlns:a16="http://schemas.microsoft.com/office/drawing/2014/main" id="{81EECCA1-B2EC-4FF9-A679-B17F4424DDB6}"/>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3" name="直線コネクタ 342">
          <a:extLst>
            <a:ext uri="{FF2B5EF4-FFF2-40B4-BE49-F238E27FC236}">
              <a16:creationId xmlns:a16="http://schemas.microsoft.com/office/drawing/2014/main" id="{93EEB1FC-57BE-4AD0-BC6D-C6400EE8C0AB}"/>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74692</xdr:rowOff>
    </xdr:from>
    <xdr:ext cx="469744" cy="259045"/>
    <xdr:sp macro="" textlink="">
      <xdr:nvSpPr>
        <xdr:cNvPr id="344" name="【公営住宅】&#10;一人当たり面積最大値テキスト">
          <a:extLst>
            <a:ext uri="{FF2B5EF4-FFF2-40B4-BE49-F238E27FC236}">
              <a16:creationId xmlns:a16="http://schemas.microsoft.com/office/drawing/2014/main" id="{0D316056-8469-49C0-A3FA-4A9527E08145}"/>
            </a:ext>
          </a:extLst>
        </xdr:cNvPr>
        <xdr:cNvSpPr txBox="1"/>
      </xdr:nvSpPr>
      <xdr:spPr>
        <a:xfrm>
          <a:off x="10515600" y="1310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128015</xdr:rowOff>
    </xdr:from>
    <xdr:to>
      <xdr:col>55</xdr:col>
      <xdr:colOff>88900</xdr:colOff>
      <xdr:row>77</xdr:row>
      <xdr:rowOff>128015</xdr:rowOff>
    </xdr:to>
    <xdr:cxnSp macro="">
      <xdr:nvCxnSpPr>
        <xdr:cNvPr id="345" name="直線コネクタ 344">
          <a:extLst>
            <a:ext uri="{FF2B5EF4-FFF2-40B4-BE49-F238E27FC236}">
              <a16:creationId xmlns:a16="http://schemas.microsoft.com/office/drawing/2014/main" id="{0E05E240-2A97-4E71-8805-99081A3F4BB8}"/>
            </a:ext>
          </a:extLst>
        </xdr:cNvPr>
        <xdr:cNvCxnSpPr/>
      </xdr:nvCxnSpPr>
      <xdr:spPr>
        <a:xfrm>
          <a:off x="10388600" y="1332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54373</xdr:rowOff>
    </xdr:from>
    <xdr:ext cx="469744" cy="259045"/>
    <xdr:sp macro="" textlink="">
      <xdr:nvSpPr>
        <xdr:cNvPr id="346" name="【公営住宅】&#10;一人当たり面積平均値テキスト">
          <a:extLst>
            <a:ext uri="{FF2B5EF4-FFF2-40B4-BE49-F238E27FC236}">
              <a16:creationId xmlns:a16="http://schemas.microsoft.com/office/drawing/2014/main" id="{08100DB9-D8E7-40CC-A13D-3B5DDC48814B}"/>
            </a:ext>
          </a:extLst>
        </xdr:cNvPr>
        <xdr:cNvSpPr txBox="1"/>
      </xdr:nvSpPr>
      <xdr:spPr>
        <a:xfrm>
          <a:off x="10515600" y="1428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31496</xdr:rowOff>
    </xdr:from>
    <xdr:to>
      <xdr:col>55</xdr:col>
      <xdr:colOff>50800</xdr:colOff>
      <xdr:row>84</xdr:row>
      <xdr:rowOff>133096</xdr:rowOff>
    </xdr:to>
    <xdr:sp macro="" textlink="">
      <xdr:nvSpPr>
        <xdr:cNvPr id="347" name="フローチャート: 判断 346">
          <a:extLst>
            <a:ext uri="{FF2B5EF4-FFF2-40B4-BE49-F238E27FC236}">
              <a16:creationId xmlns:a16="http://schemas.microsoft.com/office/drawing/2014/main" id="{FD784B4A-F8C7-4794-B75C-751B2BB088F5}"/>
            </a:ext>
          </a:extLst>
        </xdr:cNvPr>
        <xdr:cNvSpPr/>
      </xdr:nvSpPr>
      <xdr:spPr>
        <a:xfrm>
          <a:off x="10426700" y="1443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43687</xdr:rowOff>
    </xdr:from>
    <xdr:to>
      <xdr:col>50</xdr:col>
      <xdr:colOff>165100</xdr:colOff>
      <xdr:row>84</xdr:row>
      <xdr:rowOff>145287</xdr:rowOff>
    </xdr:to>
    <xdr:sp macro="" textlink="">
      <xdr:nvSpPr>
        <xdr:cNvPr id="348" name="フローチャート: 判断 347">
          <a:extLst>
            <a:ext uri="{FF2B5EF4-FFF2-40B4-BE49-F238E27FC236}">
              <a16:creationId xmlns:a16="http://schemas.microsoft.com/office/drawing/2014/main" id="{86F9D5E1-D2D3-4747-B55C-D509EAA4E9A7}"/>
            </a:ext>
          </a:extLst>
        </xdr:cNvPr>
        <xdr:cNvSpPr/>
      </xdr:nvSpPr>
      <xdr:spPr>
        <a:xfrm>
          <a:off x="9588500" y="1444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7113</xdr:rowOff>
    </xdr:from>
    <xdr:to>
      <xdr:col>46</xdr:col>
      <xdr:colOff>38100</xdr:colOff>
      <xdr:row>84</xdr:row>
      <xdr:rowOff>108713</xdr:rowOff>
    </xdr:to>
    <xdr:sp macro="" textlink="">
      <xdr:nvSpPr>
        <xdr:cNvPr id="349" name="フローチャート: 判断 348">
          <a:extLst>
            <a:ext uri="{FF2B5EF4-FFF2-40B4-BE49-F238E27FC236}">
              <a16:creationId xmlns:a16="http://schemas.microsoft.com/office/drawing/2014/main" id="{054AB506-9C79-4517-A17F-17A43D82DE35}"/>
            </a:ext>
          </a:extLst>
        </xdr:cNvPr>
        <xdr:cNvSpPr/>
      </xdr:nvSpPr>
      <xdr:spPr>
        <a:xfrm>
          <a:off x="8699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1015</xdr:rowOff>
    </xdr:from>
    <xdr:to>
      <xdr:col>41</xdr:col>
      <xdr:colOff>101600</xdr:colOff>
      <xdr:row>84</xdr:row>
      <xdr:rowOff>102615</xdr:rowOff>
    </xdr:to>
    <xdr:sp macro="" textlink="">
      <xdr:nvSpPr>
        <xdr:cNvPr id="350" name="フローチャート: 判断 349">
          <a:extLst>
            <a:ext uri="{FF2B5EF4-FFF2-40B4-BE49-F238E27FC236}">
              <a16:creationId xmlns:a16="http://schemas.microsoft.com/office/drawing/2014/main" id="{A0E93AB3-8679-4EA4-860C-94C087EC37B7}"/>
            </a:ext>
          </a:extLst>
        </xdr:cNvPr>
        <xdr:cNvSpPr/>
      </xdr:nvSpPr>
      <xdr:spPr>
        <a:xfrm>
          <a:off x="7810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159513</xdr:rowOff>
    </xdr:from>
    <xdr:to>
      <xdr:col>36</xdr:col>
      <xdr:colOff>165100</xdr:colOff>
      <xdr:row>84</xdr:row>
      <xdr:rowOff>89663</xdr:rowOff>
    </xdr:to>
    <xdr:sp macro="" textlink="">
      <xdr:nvSpPr>
        <xdr:cNvPr id="351" name="フローチャート: 判断 350">
          <a:extLst>
            <a:ext uri="{FF2B5EF4-FFF2-40B4-BE49-F238E27FC236}">
              <a16:creationId xmlns:a16="http://schemas.microsoft.com/office/drawing/2014/main" id="{915856DB-7488-4EA2-B035-DB4295EE7C4C}"/>
            </a:ext>
          </a:extLst>
        </xdr:cNvPr>
        <xdr:cNvSpPr/>
      </xdr:nvSpPr>
      <xdr:spPr>
        <a:xfrm>
          <a:off x="6921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3B9F29D5-F977-45A4-9FC7-D160128A3D0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90BDB140-0B78-48A6-A8EC-1AD3036C8F4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B4AC7CAB-C7C9-4FF5-AEBF-95162A96F77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239E0471-CCBC-49E3-BC0C-089C4EAD805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AB9D18B-4C5A-4900-8993-8CE5C250887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102363</xdr:rowOff>
    </xdr:from>
    <xdr:to>
      <xdr:col>55</xdr:col>
      <xdr:colOff>50800</xdr:colOff>
      <xdr:row>86</xdr:row>
      <xdr:rowOff>32513</xdr:rowOff>
    </xdr:to>
    <xdr:sp macro="" textlink="">
      <xdr:nvSpPr>
        <xdr:cNvPr id="357" name="楕円 356">
          <a:extLst>
            <a:ext uri="{FF2B5EF4-FFF2-40B4-BE49-F238E27FC236}">
              <a16:creationId xmlns:a16="http://schemas.microsoft.com/office/drawing/2014/main" id="{569E6168-D608-460A-A7B4-B325F07F0EEB}"/>
            </a:ext>
          </a:extLst>
        </xdr:cNvPr>
        <xdr:cNvSpPr/>
      </xdr:nvSpPr>
      <xdr:spPr>
        <a:xfrm>
          <a:off x="10426700" y="146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17290</xdr:rowOff>
    </xdr:from>
    <xdr:ext cx="469744" cy="259045"/>
    <xdr:sp macro="" textlink="">
      <xdr:nvSpPr>
        <xdr:cNvPr id="358" name="【公営住宅】&#10;一人当たり面積該当値テキスト">
          <a:extLst>
            <a:ext uri="{FF2B5EF4-FFF2-40B4-BE49-F238E27FC236}">
              <a16:creationId xmlns:a16="http://schemas.microsoft.com/office/drawing/2014/main" id="{6BA9169D-25CB-474D-A606-B87AEDBA3976}"/>
            </a:ext>
          </a:extLst>
        </xdr:cNvPr>
        <xdr:cNvSpPr txBox="1"/>
      </xdr:nvSpPr>
      <xdr:spPr>
        <a:xfrm>
          <a:off x="10515600" y="1459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102363</xdr:rowOff>
    </xdr:from>
    <xdr:to>
      <xdr:col>50</xdr:col>
      <xdr:colOff>165100</xdr:colOff>
      <xdr:row>86</xdr:row>
      <xdr:rowOff>32513</xdr:rowOff>
    </xdr:to>
    <xdr:sp macro="" textlink="">
      <xdr:nvSpPr>
        <xdr:cNvPr id="359" name="楕円 358">
          <a:extLst>
            <a:ext uri="{FF2B5EF4-FFF2-40B4-BE49-F238E27FC236}">
              <a16:creationId xmlns:a16="http://schemas.microsoft.com/office/drawing/2014/main" id="{E15BE7F3-666D-4B6D-BD8B-C1A05E6193F0}"/>
            </a:ext>
          </a:extLst>
        </xdr:cNvPr>
        <xdr:cNvSpPr/>
      </xdr:nvSpPr>
      <xdr:spPr>
        <a:xfrm>
          <a:off x="9588500" y="146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153163</xdr:rowOff>
    </xdr:from>
    <xdr:to>
      <xdr:col>55</xdr:col>
      <xdr:colOff>0</xdr:colOff>
      <xdr:row>85</xdr:row>
      <xdr:rowOff>153163</xdr:rowOff>
    </xdr:to>
    <xdr:cxnSp macro="">
      <xdr:nvCxnSpPr>
        <xdr:cNvPr id="360" name="直線コネクタ 359">
          <a:extLst>
            <a:ext uri="{FF2B5EF4-FFF2-40B4-BE49-F238E27FC236}">
              <a16:creationId xmlns:a16="http://schemas.microsoft.com/office/drawing/2014/main" id="{A057B5F9-1CFA-4184-B6C8-B22772DA1FB7}"/>
            </a:ext>
          </a:extLst>
        </xdr:cNvPr>
        <xdr:cNvCxnSpPr/>
      </xdr:nvCxnSpPr>
      <xdr:spPr>
        <a:xfrm>
          <a:off x="9639300" y="147264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61" name="楕円 360">
          <a:extLst>
            <a:ext uri="{FF2B5EF4-FFF2-40B4-BE49-F238E27FC236}">
              <a16:creationId xmlns:a16="http://schemas.microsoft.com/office/drawing/2014/main" id="{9879773A-FEA4-4876-B56E-9CFFC6A2C45F}"/>
            </a:ext>
          </a:extLst>
        </xdr:cNvPr>
        <xdr:cNvSpPr/>
      </xdr:nvSpPr>
      <xdr:spPr>
        <a:xfrm>
          <a:off x="8699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152400</xdr:rowOff>
    </xdr:from>
    <xdr:to>
      <xdr:col>50</xdr:col>
      <xdr:colOff>114300</xdr:colOff>
      <xdr:row>85</xdr:row>
      <xdr:rowOff>153163</xdr:rowOff>
    </xdr:to>
    <xdr:cxnSp macro="">
      <xdr:nvCxnSpPr>
        <xdr:cNvPr id="362" name="直線コネクタ 361">
          <a:extLst>
            <a:ext uri="{FF2B5EF4-FFF2-40B4-BE49-F238E27FC236}">
              <a16:creationId xmlns:a16="http://schemas.microsoft.com/office/drawing/2014/main" id="{2A8550B7-9D67-4184-993A-DD5FE672A5C3}"/>
            </a:ext>
          </a:extLst>
        </xdr:cNvPr>
        <xdr:cNvCxnSpPr/>
      </xdr:nvCxnSpPr>
      <xdr:spPr>
        <a:xfrm>
          <a:off x="8750300" y="1472565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102363</xdr:rowOff>
    </xdr:from>
    <xdr:to>
      <xdr:col>41</xdr:col>
      <xdr:colOff>101600</xdr:colOff>
      <xdr:row>86</xdr:row>
      <xdr:rowOff>32513</xdr:rowOff>
    </xdr:to>
    <xdr:sp macro="" textlink="">
      <xdr:nvSpPr>
        <xdr:cNvPr id="363" name="楕円 362">
          <a:extLst>
            <a:ext uri="{FF2B5EF4-FFF2-40B4-BE49-F238E27FC236}">
              <a16:creationId xmlns:a16="http://schemas.microsoft.com/office/drawing/2014/main" id="{2FFAAE70-14EB-4BCD-8779-E08CAA2BC80D}"/>
            </a:ext>
          </a:extLst>
        </xdr:cNvPr>
        <xdr:cNvSpPr/>
      </xdr:nvSpPr>
      <xdr:spPr>
        <a:xfrm>
          <a:off x="7810500" y="146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152400</xdr:rowOff>
    </xdr:from>
    <xdr:to>
      <xdr:col>45</xdr:col>
      <xdr:colOff>177800</xdr:colOff>
      <xdr:row>85</xdr:row>
      <xdr:rowOff>153163</xdr:rowOff>
    </xdr:to>
    <xdr:cxnSp macro="">
      <xdr:nvCxnSpPr>
        <xdr:cNvPr id="364" name="直線コネクタ 363">
          <a:extLst>
            <a:ext uri="{FF2B5EF4-FFF2-40B4-BE49-F238E27FC236}">
              <a16:creationId xmlns:a16="http://schemas.microsoft.com/office/drawing/2014/main" id="{D52C9437-402F-4DA7-90E7-14B88867F37F}"/>
            </a:ext>
          </a:extLst>
        </xdr:cNvPr>
        <xdr:cNvCxnSpPr/>
      </xdr:nvCxnSpPr>
      <xdr:spPr>
        <a:xfrm flipV="1">
          <a:off x="7861300" y="1472565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102363</xdr:rowOff>
    </xdr:from>
    <xdr:to>
      <xdr:col>36</xdr:col>
      <xdr:colOff>165100</xdr:colOff>
      <xdr:row>86</xdr:row>
      <xdr:rowOff>32513</xdr:rowOff>
    </xdr:to>
    <xdr:sp macro="" textlink="">
      <xdr:nvSpPr>
        <xdr:cNvPr id="365" name="楕円 364">
          <a:extLst>
            <a:ext uri="{FF2B5EF4-FFF2-40B4-BE49-F238E27FC236}">
              <a16:creationId xmlns:a16="http://schemas.microsoft.com/office/drawing/2014/main" id="{43365901-2F6E-4FBC-885A-E54809BBFB7F}"/>
            </a:ext>
          </a:extLst>
        </xdr:cNvPr>
        <xdr:cNvSpPr/>
      </xdr:nvSpPr>
      <xdr:spPr>
        <a:xfrm>
          <a:off x="6921500" y="146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153163</xdr:rowOff>
    </xdr:from>
    <xdr:to>
      <xdr:col>41</xdr:col>
      <xdr:colOff>50800</xdr:colOff>
      <xdr:row>85</xdr:row>
      <xdr:rowOff>153163</xdr:rowOff>
    </xdr:to>
    <xdr:cxnSp macro="">
      <xdr:nvCxnSpPr>
        <xdr:cNvPr id="366" name="直線コネクタ 365">
          <a:extLst>
            <a:ext uri="{FF2B5EF4-FFF2-40B4-BE49-F238E27FC236}">
              <a16:creationId xmlns:a16="http://schemas.microsoft.com/office/drawing/2014/main" id="{FDD89B3D-F995-4A5E-A4E7-8671C86EF22D}"/>
            </a:ext>
          </a:extLst>
        </xdr:cNvPr>
        <xdr:cNvCxnSpPr/>
      </xdr:nvCxnSpPr>
      <xdr:spPr>
        <a:xfrm>
          <a:off x="6972300" y="147264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161814</xdr:rowOff>
    </xdr:from>
    <xdr:ext cx="469744" cy="259045"/>
    <xdr:sp macro="" textlink="">
      <xdr:nvSpPr>
        <xdr:cNvPr id="367" name="n_1aveValue【公営住宅】&#10;一人当たり面積">
          <a:extLst>
            <a:ext uri="{FF2B5EF4-FFF2-40B4-BE49-F238E27FC236}">
              <a16:creationId xmlns:a16="http://schemas.microsoft.com/office/drawing/2014/main" id="{D40A818C-08CF-47C7-8CC5-4F5D2ECB49F7}"/>
            </a:ext>
          </a:extLst>
        </xdr:cNvPr>
        <xdr:cNvSpPr txBox="1"/>
      </xdr:nvSpPr>
      <xdr:spPr>
        <a:xfrm>
          <a:off x="9391727" y="1422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125240</xdr:rowOff>
    </xdr:from>
    <xdr:ext cx="469744" cy="259045"/>
    <xdr:sp macro="" textlink="">
      <xdr:nvSpPr>
        <xdr:cNvPr id="368" name="n_2aveValue【公営住宅】&#10;一人当たり面積">
          <a:extLst>
            <a:ext uri="{FF2B5EF4-FFF2-40B4-BE49-F238E27FC236}">
              <a16:creationId xmlns:a16="http://schemas.microsoft.com/office/drawing/2014/main" id="{5AA77D08-400B-4775-81B9-7A08A4DC25DF}"/>
            </a:ext>
          </a:extLst>
        </xdr:cNvPr>
        <xdr:cNvSpPr txBox="1"/>
      </xdr:nvSpPr>
      <xdr:spPr>
        <a:xfrm>
          <a:off x="8515427" y="141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119142</xdr:rowOff>
    </xdr:from>
    <xdr:ext cx="469744" cy="259045"/>
    <xdr:sp macro="" textlink="">
      <xdr:nvSpPr>
        <xdr:cNvPr id="369" name="n_3aveValue【公営住宅】&#10;一人当たり面積">
          <a:extLst>
            <a:ext uri="{FF2B5EF4-FFF2-40B4-BE49-F238E27FC236}">
              <a16:creationId xmlns:a16="http://schemas.microsoft.com/office/drawing/2014/main" id="{BA765791-8538-471F-BBD7-BFBFE0E5DA9A}"/>
            </a:ext>
          </a:extLst>
        </xdr:cNvPr>
        <xdr:cNvSpPr txBox="1"/>
      </xdr:nvSpPr>
      <xdr:spPr>
        <a:xfrm>
          <a:off x="7626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106190</xdr:rowOff>
    </xdr:from>
    <xdr:ext cx="469744" cy="259045"/>
    <xdr:sp macro="" textlink="">
      <xdr:nvSpPr>
        <xdr:cNvPr id="370" name="n_4aveValue【公営住宅】&#10;一人当たり面積">
          <a:extLst>
            <a:ext uri="{FF2B5EF4-FFF2-40B4-BE49-F238E27FC236}">
              <a16:creationId xmlns:a16="http://schemas.microsoft.com/office/drawing/2014/main" id="{A6EF6B58-2462-4B91-83F0-60EBD33EE3EE}"/>
            </a:ext>
          </a:extLst>
        </xdr:cNvPr>
        <xdr:cNvSpPr txBox="1"/>
      </xdr:nvSpPr>
      <xdr:spPr>
        <a:xfrm>
          <a:off x="6737427" y="1416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23640</xdr:rowOff>
    </xdr:from>
    <xdr:ext cx="469744" cy="259045"/>
    <xdr:sp macro="" textlink="">
      <xdr:nvSpPr>
        <xdr:cNvPr id="371" name="n_1mainValue【公営住宅】&#10;一人当たり面積">
          <a:extLst>
            <a:ext uri="{FF2B5EF4-FFF2-40B4-BE49-F238E27FC236}">
              <a16:creationId xmlns:a16="http://schemas.microsoft.com/office/drawing/2014/main" id="{5F40AC29-C2FC-4EB2-A473-0E122936108F}"/>
            </a:ext>
          </a:extLst>
        </xdr:cNvPr>
        <xdr:cNvSpPr txBox="1"/>
      </xdr:nvSpPr>
      <xdr:spPr>
        <a:xfrm>
          <a:off x="9391727"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22877</xdr:rowOff>
    </xdr:from>
    <xdr:ext cx="469744" cy="259045"/>
    <xdr:sp macro="" textlink="">
      <xdr:nvSpPr>
        <xdr:cNvPr id="372" name="n_2mainValue【公営住宅】&#10;一人当たり面積">
          <a:extLst>
            <a:ext uri="{FF2B5EF4-FFF2-40B4-BE49-F238E27FC236}">
              <a16:creationId xmlns:a16="http://schemas.microsoft.com/office/drawing/2014/main" id="{C559143B-51FC-400A-A9B9-2184BB3D6BF2}"/>
            </a:ext>
          </a:extLst>
        </xdr:cNvPr>
        <xdr:cNvSpPr txBox="1"/>
      </xdr:nvSpPr>
      <xdr:spPr>
        <a:xfrm>
          <a:off x="8515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23640</xdr:rowOff>
    </xdr:from>
    <xdr:ext cx="469744" cy="259045"/>
    <xdr:sp macro="" textlink="">
      <xdr:nvSpPr>
        <xdr:cNvPr id="373" name="n_3mainValue【公営住宅】&#10;一人当たり面積">
          <a:extLst>
            <a:ext uri="{FF2B5EF4-FFF2-40B4-BE49-F238E27FC236}">
              <a16:creationId xmlns:a16="http://schemas.microsoft.com/office/drawing/2014/main" id="{4C05F413-8339-4365-9291-19DC020A074C}"/>
            </a:ext>
          </a:extLst>
        </xdr:cNvPr>
        <xdr:cNvSpPr txBox="1"/>
      </xdr:nvSpPr>
      <xdr:spPr>
        <a:xfrm>
          <a:off x="7626427"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23640</xdr:rowOff>
    </xdr:from>
    <xdr:ext cx="469744" cy="259045"/>
    <xdr:sp macro="" textlink="">
      <xdr:nvSpPr>
        <xdr:cNvPr id="374" name="n_4mainValue【公営住宅】&#10;一人当たり面積">
          <a:extLst>
            <a:ext uri="{FF2B5EF4-FFF2-40B4-BE49-F238E27FC236}">
              <a16:creationId xmlns:a16="http://schemas.microsoft.com/office/drawing/2014/main" id="{409FD658-4099-4735-8876-1E437EC2FD20}"/>
            </a:ext>
          </a:extLst>
        </xdr:cNvPr>
        <xdr:cNvSpPr txBox="1"/>
      </xdr:nvSpPr>
      <xdr:spPr>
        <a:xfrm>
          <a:off x="6737427"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19640BBB-7609-4365-8D3F-514BB1363BF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88B38609-9807-45E8-BBAD-8480A90D4A6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4AA16F75-5C78-408B-AFA7-5047A6E7527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54012F3D-6B2B-4ED4-90CC-A09F4EA4C7C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3629C9A1-B2B4-4E06-BA51-0EC573FA9F6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C49CA25A-3BF2-49D9-978A-3524F2C633C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34D3FF0B-95E7-4C9E-AE4A-3C89A4474C6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561D098D-6FC6-47AC-9E4B-96643AAF3A0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36AB0EC9-FF00-4C8F-ACBF-8E1EA9385F3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93DDFB9E-10DC-492B-98A0-E4471FD7923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FF0B173D-E842-45A6-A2DA-C60BDA36C8B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F1EFA796-2E2E-4054-B8DF-48B4EC976C0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E339759C-D8DC-4FC4-A942-20876EC5891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B3B2635F-A944-45CB-8648-90D75B4BF0D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8058BE36-9733-4394-A2F2-10AD9911DC5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3D3C09FD-DAD6-49F0-BFFF-355DC38FFF0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D9A5E89D-22BF-41CC-988F-AD143AD468F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BB12AE9E-110D-4B19-AA16-DDB86F0448D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16BB379F-B61E-46A3-8DEE-3D9A7B75B93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B2970795-53D5-4E19-A2E4-31A57FDC26E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E80E5871-6F19-4E05-A47C-AE12E36F204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FCAED063-72FE-41F3-AFF7-27FD82B6483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C361361C-B1AE-4E77-9E80-54E1FD73EE4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8495DFA7-32A9-4B7F-8E6D-B401EEC5CAD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D0C25FBF-04C5-4814-8ECC-6A0E0F87580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C59E868E-EC6A-43E8-8DEB-F033195A240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586BB241-E25B-4197-A7DA-B2D5070F6B8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2" name="直線コネクタ 401">
          <a:extLst>
            <a:ext uri="{FF2B5EF4-FFF2-40B4-BE49-F238E27FC236}">
              <a16:creationId xmlns:a16="http://schemas.microsoft.com/office/drawing/2014/main" id="{705F77B3-EB07-488B-BDB6-FF73AB023F8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3" name="テキスト ボックス 402">
          <a:extLst>
            <a:ext uri="{FF2B5EF4-FFF2-40B4-BE49-F238E27FC236}">
              <a16:creationId xmlns:a16="http://schemas.microsoft.com/office/drawing/2014/main" id="{91225E35-3DAB-4F93-AC38-063010DB2AC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4" name="直線コネクタ 403">
          <a:extLst>
            <a:ext uri="{FF2B5EF4-FFF2-40B4-BE49-F238E27FC236}">
              <a16:creationId xmlns:a16="http://schemas.microsoft.com/office/drawing/2014/main" id="{92F8B924-5962-4617-84C1-AE72FCBF28C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5" name="テキスト ボックス 404">
          <a:extLst>
            <a:ext uri="{FF2B5EF4-FFF2-40B4-BE49-F238E27FC236}">
              <a16:creationId xmlns:a16="http://schemas.microsoft.com/office/drawing/2014/main" id="{C1407074-3214-4F33-972C-9836C80232A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6" name="直線コネクタ 405">
          <a:extLst>
            <a:ext uri="{FF2B5EF4-FFF2-40B4-BE49-F238E27FC236}">
              <a16:creationId xmlns:a16="http://schemas.microsoft.com/office/drawing/2014/main" id="{F37842B1-0A39-4C5A-BA24-1264BC67524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7" name="テキスト ボックス 406">
          <a:extLst>
            <a:ext uri="{FF2B5EF4-FFF2-40B4-BE49-F238E27FC236}">
              <a16:creationId xmlns:a16="http://schemas.microsoft.com/office/drawing/2014/main" id="{3957BB54-4F99-4D07-BE23-C0C0A9228D1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8" name="直線コネクタ 407">
          <a:extLst>
            <a:ext uri="{FF2B5EF4-FFF2-40B4-BE49-F238E27FC236}">
              <a16:creationId xmlns:a16="http://schemas.microsoft.com/office/drawing/2014/main" id="{F4F51DD7-78C2-411D-BC95-30235944834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9" name="テキスト ボックス 408">
          <a:extLst>
            <a:ext uri="{FF2B5EF4-FFF2-40B4-BE49-F238E27FC236}">
              <a16:creationId xmlns:a16="http://schemas.microsoft.com/office/drawing/2014/main" id="{07F97382-4CEB-4EE2-9CC5-4480600B477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0" name="直線コネクタ 409">
          <a:extLst>
            <a:ext uri="{FF2B5EF4-FFF2-40B4-BE49-F238E27FC236}">
              <a16:creationId xmlns:a16="http://schemas.microsoft.com/office/drawing/2014/main" id="{440C6B6D-015D-4D53-A43E-698A0E2B4EE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1" name="テキスト ボックス 410">
          <a:extLst>
            <a:ext uri="{FF2B5EF4-FFF2-40B4-BE49-F238E27FC236}">
              <a16:creationId xmlns:a16="http://schemas.microsoft.com/office/drawing/2014/main" id="{B67AF02F-B3D4-4CDD-9296-E235130C468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2" name="直線コネクタ 411">
          <a:extLst>
            <a:ext uri="{FF2B5EF4-FFF2-40B4-BE49-F238E27FC236}">
              <a16:creationId xmlns:a16="http://schemas.microsoft.com/office/drawing/2014/main" id="{B7184398-C34E-4F3B-8F48-308B7C1425A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3" name="テキスト ボックス 412">
          <a:extLst>
            <a:ext uri="{FF2B5EF4-FFF2-40B4-BE49-F238E27FC236}">
              <a16:creationId xmlns:a16="http://schemas.microsoft.com/office/drawing/2014/main" id="{2375FC7C-1C83-4D38-B22D-7B966DFC040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7E073872-0695-4A0B-BD20-D9755235933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83801C2B-6B22-47CE-A433-FB525E6FCE7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152944</xdr:rowOff>
    </xdr:from>
    <xdr:to>
      <xdr:col>85</xdr:col>
      <xdr:colOff>126364</xdr:colOff>
      <xdr:row>42</xdr:row>
      <xdr:rowOff>40277</xdr:rowOff>
    </xdr:to>
    <xdr:cxnSp macro="">
      <xdr:nvCxnSpPr>
        <xdr:cNvPr id="416" name="直線コネクタ 415">
          <a:extLst>
            <a:ext uri="{FF2B5EF4-FFF2-40B4-BE49-F238E27FC236}">
              <a16:creationId xmlns:a16="http://schemas.microsoft.com/office/drawing/2014/main" id="{E99FD0AC-77AA-4F7A-ACC5-0BADFE4C011F}"/>
            </a:ext>
          </a:extLst>
        </xdr:cNvPr>
        <xdr:cNvCxnSpPr/>
      </xdr:nvCxnSpPr>
      <xdr:spPr>
        <a:xfrm flipV="1">
          <a:off x="16318864" y="5810794"/>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B6B1FE6F-7224-4F76-A3D8-E692BDBAAFBC}"/>
            </a:ext>
          </a:extLst>
        </xdr:cNvPr>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418" name="直線コネクタ 417">
          <a:extLst>
            <a:ext uri="{FF2B5EF4-FFF2-40B4-BE49-F238E27FC236}">
              <a16:creationId xmlns:a16="http://schemas.microsoft.com/office/drawing/2014/main" id="{6ADCCE4B-347F-453F-951D-139BF0B0D89B}"/>
            </a:ext>
          </a:extLst>
        </xdr:cNvPr>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99621</xdr:rowOff>
    </xdr:from>
    <xdr:ext cx="340478" cy="259045"/>
    <xdr:sp macro="" textlink="">
      <xdr:nvSpPr>
        <xdr:cNvPr id="419" name="【認定こども園・幼稚園・保育所】&#10;有形固定資産減価償却率最大値テキスト">
          <a:extLst>
            <a:ext uri="{FF2B5EF4-FFF2-40B4-BE49-F238E27FC236}">
              <a16:creationId xmlns:a16="http://schemas.microsoft.com/office/drawing/2014/main" id="{80B901EB-7AC4-4E21-8232-A40FB2CE783D}"/>
            </a:ext>
          </a:extLst>
        </xdr:cNvPr>
        <xdr:cNvSpPr txBox="1"/>
      </xdr:nvSpPr>
      <xdr:spPr>
        <a:xfrm>
          <a:off x="16357600" y="558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152944</xdr:rowOff>
    </xdr:from>
    <xdr:to>
      <xdr:col>86</xdr:col>
      <xdr:colOff>25400</xdr:colOff>
      <xdr:row>33</xdr:row>
      <xdr:rowOff>152944</xdr:rowOff>
    </xdr:to>
    <xdr:cxnSp macro="">
      <xdr:nvCxnSpPr>
        <xdr:cNvPr id="420" name="直線コネクタ 419">
          <a:extLst>
            <a:ext uri="{FF2B5EF4-FFF2-40B4-BE49-F238E27FC236}">
              <a16:creationId xmlns:a16="http://schemas.microsoft.com/office/drawing/2014/main" id="{569B125E-CE0D-4A6B-952C-93EE5E66AB37}"/>
            </a:ext>
          </a:extLst>
        </xdr:cNvPr>
        <xdr:cNvCxnSpPr/>
      </xdr:nvCxnSpPr>
      <xdr:spPr>
        <a:xfrm>
          <a:off x="16230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54808</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DB23291A-2DBC-4CF0-9CE8-2737B74D3C76}"/>
            </a:ext>
          </a:extLst>
        </xdr:cNvPr>
        <xdr:cNvSpPr txBox="1"/>
      </xdr:nvSpPr>
      <xdr:spPr>
        <a:xfrm>
          <a:off x="16357600" y="639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22" name="フローチャート: 判断 421">
          <a:extLst>
            <a:ext uri="{FF2B5EF4-FFF2-40B4-BE49-F238E27FC236}">
              <a16:creationId xmlns:a16="http://schemas.microsoft.com/office/drawing/2014/main" id="{D64C62AA-C686-48C9-B39F-A9D54A5B7E7A}"/>
            </a:ext>
          </a:extLst>
        </xdr:cNvPr>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17235</xdr:rowOff>
    </xdr:from>
    <xdr:to>
      <xdr:col>81</xdr:col>
      <xdr:colOff>101600</xdr:colOff>
      <xdr:row>38</xdr:row>
      <xdr:rowOff>118835</xdr:rowOff>
    </xdr:to>
    <xdr:sp macro="" textlink="">
      <xdr:nvSpPr>
        <xdr:cNvPr id="423" name="フローチャート: 判断 422">
          <a:extLst>
            <a:ext uri="{FF2B5EF4-FFF2-40B4-BE49-F238E27FC236}">
              <a16:creationId xmlns:a16="http://schemas.microsoft.com/office/drawing/2014/main" id="{78228A38-44D8-4F0E-B035-444D54E5471C}"/>
            </a:ext>
          </a:extLst>
        </xdr:cNvPr>
        <xdr:cNvSpPr/>
      </xdr:nvSpPr>
      <xdr:spPr>
        <a:xfrm>
          <a:off x="15430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424" name="フローチャート: 判断 423">
          <a:extLst>
            <a:ext uri="{FF2B5EF4-FFF2-40B4-BE49-F238E27FC236}">
              <a16:creationId xmlns:a16="http://schemas.microsoft.com/office/drawing/2014/main" id="{A33FA8A7-68B1-4355-AA7C-0EE5A0F910F5}"/>
            </a:ext>
          </a:extLst>
        </xdr:cNvPr>
        <xdr:cNvSpPr/>
      </xdr:nvSpPr>
      <xdr:spPr>
        <a:xfrm>
          <a:off x="14541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425" name="フローチャート: 判断 424">
          <a:extLst>
            <a:ext uri="{FF2B5EF4-FFF2-40B4-BE49-F238E27FC236}">
              <a16:creationId xmlns:a16="http://schemas.microsoft.com/office/drawing/2014/main" id="{A7E83294-2854-407C-8356-B6B58CB54E85}"/>
            </a:ext>
          </a:extLst>
        </xdr:cNvPr>
        <xdr:cNvSpPr/>
      </xdr:nvSpPr>
      <xdr:spPr>
        <a:xfrm>
          <a:off x="13652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156028</xdr:rowOff>
    </xdr:from>
    <xdr:to>
      <xdr:col>67</xdr:col>
      <xdr:colOff>101600</xdr:colOff>
      <xdr:row>38</xdr:row>
      <xdr:rowOff>86178</xdr:rowOff>
    </xdr:to>
    <xdr:sp macro="" textlink="">
      <xdr:nvSpPr>
        <xdr:cNvPr id="426" name="フローチャート: 判断 425">
          <a:extLst>
            <a:ext uri="{FF2B5EF4-FFF2-40B4-BE49-F238E27FC236}">
              <a16:creationId xmlns:a16="http://schemas.microsoft.com/office/drawing/2014/main" id="{30E628D0-312A-4F04-BE3A-F4B1CD180DB6}"/>
            </a:ext>
          </a:extLst>
        </xdr:cNvPr>
        <xdr:cNvSpPr/>
      </xdr:nvSpPr>
      <xdr:spPr>
        <a:xfrm>
          <a:off x="12763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7A09F78E-8151-41C1-A6C4-7AA145CD2E5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4EE824DF-5543-4261-860C-56F6064030C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2F1DC0E5-436D-43B4-BDB9-F0A5878C1DE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451A36C6-2A45-44DD-904B-74E48F6446B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F59C823-8607-4DA7-8805-E37A5508FBA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72753</xdr:rowOff>
    </xdr:from>
    <xdr:to>
      <xdr:col>85</xdr:col>
      <xdr:colOff>177800</xdr:colOff>
      <xdr:row>39</xdr:row>
      <xdr:rowOff>2903</xdr:rowOff>
    </xdr:to>
    <xdr:sp macro="" textlink="">
      <xdr:nvSpPr>
        <xdr:cNvPr id="432" name="楕円 431">
          <a:extLst>
            <a:ext uri="{FF2B5EF4-FFF2-40B4-BE49-F238E27FC236}">
              <a16:creationId xmlns:a16="http://schemas.microsoft.com/office/drawing/2014/main" id="{0D711267-3D95-46C1-9C45-E834045378B6}"/>
            </a:ext>
          </a:extLst>
        </xdr:cNvPr>
        <xdr:cNvSpPr/>
      </xdr:nvSpPr>
      <xdr:spPr>
        <a:xfrm>
          <a:off x="162687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51180</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F8EABFCA-F49F-4D7D-8078-E0FFAA2210A2}"/>
            </a:ext>
          </a:extLst>
        </xdr:cNvPr>
        <xdr:cNvSpPr txBox="1"/>
      </xdr:nvSpPr>
      <xdr:spPr>
        <a:xfrm>
          <a:off x="16357600"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27033</xdr:rowOff>
    </xdr:from>
    <xdr:to>
      <xdr:col>81</xdr:col>
      <xdr:colOff>101600</xdr:colOff>
      <xdr:row>38</xdr:row>
      <xdr:rowOff>128633</xdr:rowOff>
    </xdr:to>
    <xdr:sp macro="" textlink="">
      <xdr:nvSpPr>
        <xdr:cNvPr id="434" name="楕円 433">
          <a:extLst>
            <a:ext uri="{FF2B5EF4-FFF2-40B4-BE49-F238E27FC236}">
              <a16:creationId xmlns:a16="http://schemas.microsoft.com/office/drawing/2014/main" id="{FF8928F9-1E6C-4867-A1DD-9E0BD95FE966}"/>
            </a:ext>
          </a:extLst>
        </xdr:cNvPr>
        <xdr:cNvSpPr/>
      </xdr:nvSpPr>
      <xdr:spPr>
        <a:xfrm>
          <a:off x="154305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77833</xdr:rowOff>
    </xdr:from>
    <xdr:to>
      <xdr:col>85</xdr:col>
      <xdr:colOff>127000</xdr:colOff>
      <xdr:row>38</xdr:row>
      <xdr:rowOff>123553</xdr:rowOff>
    </xdr:to>
    <xdr:cxnSp macro="">
      <xdr:nvCxnSpPr>
        <xdr:cNvPr id="435" name="直線コネクタ 434">
          <a:extLst>
            <a:ext uri="{FF2B5EF4-FFF2-40B4-BE49-F238E27FC236}">
              <a16:creationId xmlns:a16="http://schemas.microsoft.com/office/drawing/2014/main" id="{A60FBF8E-7698-4E5D-B1E9-5E908DE5D836}"/>
            </a:ext>
          </a:extLst>
        </xdr:cNvPr>
        <xdr:cNvCxnSpPr/>
      </xdr:nvCxnSpPr>
      <xdr:spPr>
        <a:xfrm>
          <a:off x="15481300" y="659293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152763</xdr:rowOff>
    </xdr:from>
    <xdr:to>
      <xdr:col>76</xdr:col>
      <xdr:colOff>165100</xdr:colOff>
      <xdr:row>38</xdr:row>
      <xdr:rowOff>82913</xdr:rowOff>
    </xdr:to>
    <xdr:sp macro="" textlink="">
      <xdr:nvSpPr>
        <xdr:cNvPr id="436" name="楕円 435">
          <a:extLst>
            <a:ext uri="{FF2B5EF4-FFF2-40B4-BE49-F238E27FC236}">
              <a16:creationId xmlns:a16="http://schemas.microsoft.com/office/drawing/2014/main" id="{8632B24D-8623-4465-9863-DA779BE5D70C}"/>
            </a:ext>
          </a:extLst>
        </xdr:cNvPr>
        <xdr:cNvSpPr/>
      </xdr:nvSpPr>
      <xdr:spPr>
        <a:xfrm>
          <a:off x="14541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32113</xdr:rowOff>
    </xdr:from>
    <xdr:to>
      <xdr:col>81</xdr:col>
      <xdr:colOff>50800</xdr:colOff>
      <xdr:row>38</xdr:row>
      <xdr:rowOff>77833</xdr:rowOff>
    </xdr:to>
    <xdr:cxnSp macro="">
      <xdr:nvCxnSpPr>
        <xdr:cNvPr id="437" name="直線コネクタ 436">
          <a:extLst>
            <a:ext uri="{FF2B5EF4-FFF2-40B4-BE49-F238E27FC236}">
              <a16:creationId xmlns:a16="http://schemas.microsoft.com/office/drawing/2014/main" id="{663C61C2-2A0D-491C-86A7-8351DFEBBE0E}"/>
            </a:ext>
          </a:extLst>
        </xdr:cNvPr>
        <xdr:cNvCxnSpPr/>
      </xdr:nvCxnSpPr>
      <xdr:spPr>
        <a:xfrm>
          <a:off x="14592300" y="654721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107043</xdr:rowOff>
    </xdr:from>
    <xdr:to>
      <xdr:col>72</xdr:col>
      <xdr:colOff>38100</xdr:colOff>
      <xdr:row>38</xdr:row>
      <xdr:rowOff>37193</xdr:rowOff>
    </xdr:to>
    <xdr:sp macro="" textlink="">
      <xdr:nvSpPr>
        <xdr:cNvPr id="438" name="楕円 437">
          <a:extLst>
            <a:ext uri="{FF2B5EF4-FFF2-40B4-BE49-F238E27FC236}">
              <a16:creationId xmlns:a16="http://schemas.microsoft.com/office/drawing/2014/main" id="{ADDD3F78-CB2E-475C-A3F8-C65EF7F77847}"/>
            </a:ext>
          </a:extLst>
        </xdr:cNvPr>
        <xdr:cNvSpPr/>
      </xdr:nvSpPr>
      <xdr:spPr>
        <a:xfrm>
          <a:off x="13652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157843</xdr:rowOff>
    </xdr:from>
    <xdr:to>
      <xdr:col>76</xdr:col>
      <xdr:colOff>114300</xdr:colOff>
      <xdr:row>38</xdr:row>
      <xdr:rowOff>32113</xdr:rowOff>
    </xdr:to>
    <xdr:cxnSp macro="">
      <xdr:nvCxnSpPr>
        <xdr:cNvPr id="439" name="直線コネクタ 438">
          <a:extLst>
            <a:ext uri="{FF2B5EF4-FFF2-40B4-BE49-F238E27FC236}">
              <a16:creationId xmlns:a16="http://schemas.microsoft.com/office/drawing/2014/main" id="{069E7D2B-D1B8-4DF4-A9F2-EEFA8FE32D93}"/>
            </a:ext>
          </a:extLst>
        </xdr:cNvPr>
        <xdr:cNvCxnSpPr/>
      </xdr:nvCxnSpPr>
      <xdr:spPr>
        <a:xfrm>
          <a:off x="13703300" y="650149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58057</xdr:rowOff>
    </xdr:from>
    <xdr:to>
      <xdr:col>67</xdr:col>
      <xdr:colOff>101600</xdr:colOff>
      <xdr:row>37</xdr:row>
      <xdr:rowOff>159657</xdr:rowOff>
    </xdr:to>
    <xdr:sp macro="" textlink="">
      <xdr:nvSpPr>
        <xdr:cNvPr id="440" name="楕円 439">
          <a:extLst>
            <a:ext uri="{FF2B5EF4-FFF2-40B4-BE49-F238E27FC236}">
              <a16:creationId xmlns:a16="http://schemas.microsoft.com/office/drawing/2014/main" id="{5AC3AA0D-2D61-4AD4-9E67-60C63137B4E7}"/>
            </a:ext>
          </a:extLst>
        </xdr:cNvPr>
        <xdr:cNvSpPr/>
      </xdr:nvSpPr>
      <xdr:spPr>
        <a:xfrm>
          <a:off x="12763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108857</xdr:rowOff>
    </xdr:from>
    <xdr:to>
      <xdr:col>71</xdr:col>
      <xdr:colOff>177800</xdr:colOff>
      <xdr:row>37</xdr:row>
      <xdr:rowOff>157843</xdr:rowOff>
    </xdr:to>
    <xdr:cxnSp macro="">
      <xdr:nvCxnSpPr>
        <xdr:cNvPr id="441" name="直線コネクタ 440">
          <a:extLst>
            <a:ext uri="{FF2B5EF4-FFF2-40B4-BE49-F238E27FC236}">
              <a16:creationId xmlns:a16="http://schemas.microsoft.com/office/drawing/2014/main" id="{326BF6B2-5381-4A3F-B5AE-2EA4C8170D38}"/>
            </a:ext>
          </a:extLst>
        </xdr:cNvPr>
        <xdr:cNvCxnSpPr/>
      </xdr:nvCxnSpPr>
      <xdr:spPr>
        <a:xfrm>
          <a:off x="12814300" y="645250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135363</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F3DD370E-02E4-4B57-8625-A992DDFFD7AF}"/>
            </a:ext>
          </a:extLst>
        </xdr:cNvPr>
        <xdr:cNvSpPr txBox="1"/>
      </xdr:nvSpPr>
      <xdr:spPr>
        <a:xfrm>
          <a:off x="152660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92001</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EE8F8B22-B233-4582-B922-32D10F942E50}"/>
            </a:ext>
          </a:extLst>
        </xdr:cNvPr>
        <xdr:cNvSpPr txBox="1"/>
      </xdr:nvSpPr>
      <xdr:spPr>
        <a:xfrm>
          <a:off x="14389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95267</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E219983D-06AD-4585-9563-7DA8F2A8D346}"/>
            </a:ext>
          </a:extLst>
        </xdr:cNvPr>
        <xdr:cNvSpPr txBox="1"/>
      </xdr:nvSpPr>
      <xdr:spPr>
        <a:xfrm>
          <a:off x="13500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77305</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9300F5A1-7553-4D60-B6F3-31D77710E22E}"/>
            </a:ext>
          </a:extLst>
        </xdr:cNvPr>
        <xdr:cNvSpPr txBox="1"/>
      </xdr:nvSpPr>
      <xdr:spPr>
        <a:xfrm>
          <a:off x="126117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119760</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E4646B2F-850F-4DDF-A781-BB22C016F199}"/>
            </a:ext>
          </a:extLst>
        </xdr:cNvPr>
        <xdr:cNvSpPr txBox="1"/>
      </xdr:nvSpPr>
      <xdr:spPr>
        <a:xfrm>
          <a:off x="152660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99440</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0640AE40-E76D-499C-9633-59101C9677A6}"/>
            </a:ext>
          </a:extLst>
        </xdr:cNvPr>
        <xdr:cNvSpPr txBox="1"/>
      </xdr:nvSpPr>
      <xdr:spPr>
        <a:xfrm>
          <a:off x="14389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53720</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EA60748A-5E7F-4D48-883D-E2FEE7633E9D}"/>
            </a:ext>
          </a:extLst>
        </xdr:cNvPr>
        <xdr:cNvSpPr txBox="1"/>
      </xdr:nvSpPr>
      <xdr:spPr>
        <a:xfrm>
          <a:off x="13500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4734</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46125339-49F7-4512-AF40-AAEAAD24CEAB}"/>
            </a:ext>
          </a:extLst>
        </xdr:cNvPr>
        <xdr:cNvSpPr txBox="1"/>
      </xdr:nvSpPr>
      <xdr:spPr>
        <a:xfrm>
          <a:off x="12611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46E1D38D-5FBB-4D42-B3EC-D853E6B195E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79151B3D-DB98-4ECA-963C-AC1F662EAD5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4E245614-9DAB-42EF-A729-D8FF40BBFB8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FB34B02F-3558-4253-8B51-5BFC69390DD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4B78AF01-66DA-4A6C-9B78-1A3353B0D18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0CDCAECE-F4D1-4882-80E1-F8A15026F6D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945D0E65-1AD1-4C59-BC7E-2C661D2F771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0257DB4B-806E-4246-9627-8EC717DBA94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5EAC4781-C8B7-4ECF-BCC4-F9290F62797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E604B22A-0BEB-4AEB-9ED5-4E2ECF966FD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a:extLst>
            <a:ext uri="{FF2B5EF4-FFF2-40B4-BE49-F238E27FC236}">
              <a16:creationId xmlns:a16="http://schemas.microsoft.com/office/drawing/2014/main" id="{427923E0-7449-4126-BFDC-2095923490C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a:extLst>
            <a:ext uri="{FF2B5EF4-FFF2-40B4-BE49-F238E27FC236}">
              <a16:creationId xmlns:a16="http://schemas.microsoft.com/office/drawing/2014/main" id="{3DBF7F58-8195-4D92-8C0B-E3903EF059A4}"/>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a:extLst>
            <a:ext uri="{FF2B5EF4-FFF2-40B4-BE49-F238E27FC236}">
              <a16:creationId xmlns:a16="http://schemas.microsoft.com/office/drawing/2014/main" id="{A74E8A89-D8C8-4583-AE40-CB81EDD7C11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a:extLst>
            <a:ext uri="{FF2B5EF4-FFF2-40B4-BE49-F238E27FC236}">
              <a16:creationId xmlns:a16="http://schemas.microsoft.com/office/drawing/2014/main" id="{428940B3-3092-4663-BFA5-5400A15E51F4}"/>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a:extLst>
            <a:ext uri="{FF2B5EF4-FFF2-40B4-BE49-F238E27FC236}">
              <a16:creationId xmlns:a16="http://schemas.microsoft.com/office/drawing/2014/main" id="{27AFC8E9-4CE0-4B59-9642-BE5AE3B4E12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a:extLst>
            <a:ext uri="{FF2B5EF4-FFF2-40B4-BE49-F238E27FC236}">
              <a16:creationId xmlns:a16="http://schemas.microsoft.com/office/drawing/2014/main" id="{CFC599C6-D6C2-4BCD-ADBC-F4DABFC79DB4}"/>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a:extLst>
            <a:ext uri="{FF2B5EF4-FFF2-40B4-BE49-F238E27FC236}">
              <a16:creationId xmlns:a16="http://schemas.microsoft.com/office/drawing/2014/main" id="{A961B040-8CD9-45E4-8A0A-630C3488A5A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a:extLst>
            <a:ext uri="{FF2B5EF4-FFF2-40B4-BE49-F238E27FC236}">
              <a16:creationId xmlns:a16="http://schemas.microsoft.com/office/drawing/2014/main" id="{3E86D4CA-5361-4F7E-9E6D-29B87402EFD5}"/>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8003A8D7-1720-44DF-86AE-0B4962F053F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a:extLst>
            <a:ext uri="{FF2B5EF4-FFF2-40B4-BE49-F238E27FC236}">
              <a16:creationId xmlns:a16="http://schemas.microsoft.com/office/drawing/2014/main" id="{4D0BC272-B278-430A-A569-2C15DF3B079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a:extLst>
            <a:ext uri="{FF2B5EF4-FFF2-40B4-BE49-F238E27FC236}">
              <a16:creationId xmlns:a16="http://schemas.microsoft.com/office/drawing/2014/main" id="{AF209C9B-5285-4E50-AD90-1B7DE45FF1B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92202</xdr:rowOff>
    </xdr:to>
    <xdr:cxnSp macro="">
      <xdr:nvCxnSpPr>
        <xdr:cNvPr id="471" name="直線コネクタ 470">
          <a:extLst>
            <a:ext uri="{FF2B5EF4-FFF2-40B4-BE49-F238E27FC236}">
              <a16:creationId xmlns:a16="http://schemas.microsoft.com/office/drawing/2014/main" id="{60CFE63C-D9CF-4183-B4CC-5501E3AB79E2}"/>
            </a:ext>
          </a:extLst>
        </xdr:cNvPr>
        <xdr:cNvCxnSpPr/>
      </xdr:nvCxnSpPr>
      <xdr:spPr>
        <a:xfrm flipV="1">
          <a:off x="22160864" y="574776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2" name="【認定こども園・幼稚園・保育所】&#10;一人当たり面積最小値テキスト">
          <a:extLst>
            <a:ext uri="{FF2B5EF4-FFF2-40B4-BE49-F238E27FC236}">
              <a16:creationId xmlns:a16="http://schemas.microsoft.com/office/drawing/2014/main" id="{626D2B72-5B74-4B51-8722-52E533EF149E}"/>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3" name="直線コネクタ 472">
          <a:extLst>
            <a:ext uri="{FF2B5EF4-FFF2-40B4-BE49-F238E27FC236}">
              <a16:creationId xmlns:a16="http://schemas.microsoft.com/office/drawing/2014/main" id="{600CDAB4-BD8D-48EB-AD45-0B687EC13539}"/>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474" name="【認定こども園・幼稚園・保育所】&#10;一人当たり面積最大値テキスト">
          <a:extLst>
            <a:ext uri="{FF2B5EF4-FFF2-40B4-BE49-F238E27FC236}">
              <a16:creationId xmlns:a16="http://schemas.microsoft.com/office/drawing/2014/main" id="{B0990DED-1056-455E-852F-9A175B8E67B4}"/>
            </a:ext>
          </a:extLst>
        </xdr:cNvPr>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475" name="直線コネクタ 474">
          <a:extLst>
            <a:ext uri="{FF2B5EF4-FFF2-40B4-BE49-F238E27FC236}">
              <a16:creationId xmlns:a16="http://schemas.microsoft.com/office/drawing/2014/main" id="{DFF60C53-CA0B-4413-BC39-FBE1AC718AD6}"/>
            </a:ext>
          </a:extLst>
        </xdr:cNvPr>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70121</xdr:rowOff>
    </xdr:from>
    <xdr:ext cx="469744" cy="259045"/>
    <xdr:sp macro="" textlink="">
      <xdr:nvSpPr>
        <xdr:cNvPr id="476" name="【認定こども園・幼稚園・保育所】&#10;一人当たり面積平均値テキスト">
          <a:extLst>
            <a:ext uri="{FF2B5EF4-FFF2-40B4-BE49-F238E27FC236}">
              <a16:creationId xmlns:a16="http://schemas.microsoft.com/office/drawing/2014/main" id="{6D8AC5F2-1326-412B-A10F-D06D0120099C}"/>
            </a:ext>
          </a:extLst>
        </xdr:cNvPr>
        <xdr:cNvSpPr txBox="1"/>
      </xdr:nvSpPr>
      <xdr:spPr>
        <a:xfrm>
          <a:off x="22199600" y="6585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91694</xdr:rowOff>
    </xdr:from>
    <xdr:to>
      <xdr:col>116</xdr:col>
      <xdr:colOff>114300</xdr:colOff>
      <xdr:row>39</xdr:row>
      <xdr:rowOff>21844</xdr:rowOff>
    </xdr:to>
    <xdr:sp macro="" textlink="">
      <xdr:nvSpPr>
        <xdr:cNvPr id="477" name="フローチャート: 判断 476">
          <a:extLst>
            <a:ext uri="{FF2B5EF4-FFF2-40B4-BE49-F238E27FC236}">
              <a16:creationId xmlns:a16="http://schemas.microsoft.com/office/drawing/2014/main" id="{5C541508-7B3F-4533-8CB6-85A69E9343E5}"/>
            </a:ext>
          </a:extLst>
        </xdr:cNvPr>
        <xdr:cNvSpPr/>
      </xdr:nvSpPr>
      <xdr:spPr>
        <a:xfrm>
          <a:off x="22110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112268</xdr:rowOff>
    </xdr:from>
    <xdr:to>
      <xdr:col>112</xdr:col>
      <xdr:colOff>38100</xdr:colOff>
      <xdr:row>39</xdr:row>
      <xdr:rowOff>42418</xdr:rowOff>
    </xdr:to>
    <xdr:sp macro="" textlink="">
      <xdr:nvSpPr>
        <xdr:cNvPr id="478" name="フローチャート: 判断 477">
          <a:extLst>
            <a:ext uri="{FF2B5EF4-FFF2-40B4-BE49-F238E27FC236}">
              <a16:creationId xmlns:a16="http://schemas.microsoft.com/office/drawing/2014/main" id="{2D203748-F971-4980-8BBF-531646107863}"/>
            </a:ext>
          </a:extLst>
        </xdr:cNvPr>
        <xdr:cNvSpPr/>
      </xdr:nvSpPr>
      <xdr:spPr>
        <a:xfrm>
          <a:off x="212725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79" name="フローチャート: 判断 478">
          <a:extLst>
            <a:ext uri="{FF2B5EF4-FFF2-40B4-BE49-F238E27FC236}">
              <a16:creationId xmlns:a16="http://schemas.microsoft.com/office/drawing/2014/main" id="{BFB374E1-82AA-44CC-946C-03B5A4DA41FD}"/>
            </a:ext>
          </a:extLst>
        </xdr:cNvPr>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103124</xdr:rowOff>
    </xdr:from>
    <xdr:to>
      <xdr:col>102</xdr:col>
      <xdr:colOff>165100</xdr:colOff>
      <xdr:row>39</xdr:row>
      <xdr:rowOff>33274</xdr:rowOff>
    </xdr:to>
    <xdr:sp macro="" textlink="">
      <xdr:nvSpPr>
        <xdr:cNvPr id="480" name="フローチャート: 判断 479">
          <a:extLst>
            <a:ext uri="{FF2B5EF4-FFF2-40B4-BE49-F238E27FC236}">
              <a16:creationId xmlns:a16="http://schemas.microsoft.com/office/drawing/2014/main" id="{DFBF4619-A00B-4FCD-BFA2-241352DA76B0}"/>
            </a:ext>
          </a:extLst>
        </xdr:cNvPr>
        <xdr:cNvSpPr/>
      </xdr:nvSpPr>
      <xdr:spPr>
        <a:xfrm>
          <a:off x="194945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109982</xdr:rowOff>
    </xdr:from>
    <xdr:to>
      <xdr:col>98</xdr:col>
      <xdr:colOff>38100</xdr:colOff>
      <xdr:row>39</xdr:row>
      <xdr:rowOff>40132</xdr:rowOff>
    </xdr:to>
    <xdr:sp macro="" textlink="">
      <xdr:nvSpPr>
        <xdr:cNvPr id="481" name="フローチャート: 判断 480">
          <a:extLst>
            <a:ext uri="{FF2B5EF4-FFF2-40B4-BE49-F238E27FC236}">
              <a16:creationId xmlns:a16="http://schemas.microsoft.com/office/drawing/2014/main" id="{8939FF33-4225-442C-AAF7-BA18AAD15667}"/>
            </a:ext>
          </a:extLst>
        </xdr:cNvPr>
        <xdr:cNvSpPr/>
      </xdr:nvSpPr>
      <xdr:spPr>
        <a:xfrm>
          <a:off x="18605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E26FC9C4-44A8-4E54-B1B8-AA39DE3F5C8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9B965504-3E8A-4777-A65A-1BC9AAE4D37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8CBEB7E3-BA53-48D7-9800-F91DA3ED7FB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DCAE98C0-069C-4DB8-9F9C-2A97AE99301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6B523575-AF26-4F28-B464-AC27B2F5A40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13970</xdr:rowOff>
    </xdr:from>
    <xdr:to>
      <xdr:col>116</xdr:col>
      <xdr:colOff>114300</xdr:colOff>
      <xdr:row>37</xdr:row>
      <xdr:rowOff>115570</xdr:rowOff>
    </xdr:to>
    <xdr:sp macro="" textlink="">
      <xdr:nvSpPr>
        <xdr:cNvPr id="487" name="楕円 486">
          <a:extLst>
            <a:ext uri="{FF2B5EF4-FFF2-40B4-BE49-F238E27FC236}">
              <a16:creationId xmlns:a16="http://schemas.microsoft.com/office/drawing/2014/main" id="{7843C452-3B9B-47A2-B31B-72DB9FDB6BA1}"/>
            </a:ext>
          </a:extLst>
        </xdr:cNvPr>
        <xdr:cNvSpPr/>
      </xdr:nvSpPr>
      <xdr:spPr>
        <a:xfrm>
          <a:off x="22110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36847</xdr:rowOff>
    </xdr:from>
    <xdr:ext cx="469744" cy="259045"/>
    <xdr:sp macro="" textlink="">
      <xdr:nvSpPr>
        <xdr:cNvPr id="488" name="【認定こども園・幼稚園・保育所】&#10;一人当たり面積該当値テキスト">
          <a:extLst>
            <a:ext uri="{FF2B5EF4-FFF2-40B4-BE49-F238E27FC236}">
              <a16:creationId xmlns:a16="http://schemas.microsoft.com/office/drawing/2014/main" id="{C3815795-56E3-4AA3-AC32-F2B5F335080C}"/>
            </a:ext>
          </a:extLst>
        </xdr:cNvPr>
        <xdr:cNvSpPr txBox="1"/>
      </xdr:nvSpPr>
      <xdr:spPr>
        <a:xfrm>
          <a:off x="22199600"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13970</xdr:rowOff>
    </xdr:from>
    <xdr:to>
      <xdr:col>112</xdr:col>
      <xdr:colOff>38100</xdr:colOff>
      <xdr:row>37</xdr:row>
      <xdr:rowOff>115570</xdr:rowOff>
    </xdr:to>
    <xdr:sp macro="" textlink="">
      <xdr:nvSpPr>
        <xdr:cNvPr id="489" name="楕円 488">
          <a:extLst>
            <a:ext uri="{FF2B5EF4-FFF2-40B4-BE49-F238E27FC236}">
              <a16:creationId xmlns:a16="http://schemas.microsoft.com/office/drawing/2014/main" id="{FFF83F09-D04D-4620-953A-8D5E72ECFB0C}"/>
            </a:ext>
          </a:extLst>
        </xdr:cNvPr>
        <xdr:cNvSpPr/>
      </xdr:nvSpPr>
      <xdr:spPr>
        <a:xfrm>
          <a:off x="21272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64770</xdr:rowOff>
    </xdr:from>
    <xdr:to>
      <xdr:col>116</xdr:col>
      <xdr:colOff>63500</xdr:colOff>
      <xdr:row>37</xdr:row>
      <xdr:rowOff>64770</xdr:rowOff>
    </xdr:to>
    <xdr:cxnSp macro="">
      <xdr:nvCxnSpPr>
        <xdr:cNvPr id="490" name="直線コネクタ 489">
          <a:extLst>
            <a:ext uri="{FF2B5EF4-FFF2-40B4-BE49-F238E27FC236}">
              <a16:creationId xmlns:a16="http://schemas.microsoft.com/office/drawing/2014/main" id="{BAB9CB06-12A5-48B7-B47F-7E4731BC947B}"/>
            </a:ext>
          </a:extLst>
        </xdr:cNvPr>
        <xdr:cNvCxnSpPr/>
      </xdr:nvCxnSpPr>
      <xdr:spPr>
        <a:xfrm>
          <a:off x="21323300" y="6408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11684</xdr:rowOff>
    </xdr:from>
    <xdr:to>
      <xdr:col>107</xdr:col>
      <xdr:colOff>101600</xdr:colOff>
      <xdr:row>37</xdr:row>
      <xdr:rowOff>113284</xdr:rowOff>
    </xdr:to>
    <xdr:sp macro="" textlink="">
      <xdr:nvSpPr>
        <xdr:cNvPr id="491" name="楕円 490">
          <a:extLst>
            <a:ext uri="{FF2B5EF4-FFF2-40B4-BE49-F238E27FC236}">
              <a16:creationId xmlns:a16="http://schemas.microsoft.com/office/drawing/2014/main" id="{8526A9FF-6CF7-4850-B9DA-3F3CC886EB31}"/>
            </a:ext>
          </a:extLst>
        </xdr:cNvPr>
        <xdr:cNvSpPr/>
      </xdr:nvSpPr>
      <xdr:spPr>
        <a:xfrm>
          <a:off x="20383500" y="63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62484</xdr:rowOff>
    </xdr:from>
    <xdr:to>
      <xdr:col>111</xdr:col>
      <xdr:colOff>177800</xdr:colOff>
      <xdr:row>37</xdr:row>
      <xdr:rowOff>64770</xdr:rowOff>
    </xdr:to>
    <xdr:cxnSp macro="">
      <xdr:nvCxnSpPr>
        <xdr:cNvPr id="492" name="直線コネクタ 491">
          <a:extLst>
            <a:ext uri="{FF2B5EF4-FFF2-40B4-BE49-F238E27FC236}">
              <a16:creationId xmlns:a16="http://schemas.microsoft.com/office/drawing/2014/main" id="{38537DF8-4616-4F0D-8C9F-9F33BCFBF4B1}"/>
            </a:ext>
          </a:extLst>
        </xdr:cNvPr>
        <xdr:cNvCxnSpPr/>
      </xdr:nvCxnSpPr>
      <xdr:spPr>
        <a:xfrm>
          <a:off x="20434300" y="640613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11684</xdr:rowOff>
    </xdr:from>
    <xdr:to>
      <xdr:col>102</xdr:col>
      <xdr:colOff>165100</xdr:colOff>
      <xdr:row>37</xdr:row>
      <xdr:rowOff>113284</xdr:rowOff>
    </xdr:to>
    <xdr:sp macro="" textlink="">
      <xdr:nvSpPr>
        <xdr:cNvPr id="493" name="楕円 492">
          <a:extLst>
            <a:ext uri="{FF2B5EF4-FFF2-40B4-BE49-F238E27FC236}">
              <a16:creationId xmlns:a16="http://schemas.microsoft.com/office/drawing/2014/main" id="{3875059F-54EC-4283-BD28-B2FCF061FC8D}"/>
            </a:ext>
          </a:extLst>
        </xdr:cNvPr>
        <xdr:cNvSpPr/>
      </xdr:nvSpPr>
      <xdr:spPr>
        <a:xfrm>
          <a:off x="19494500" y="63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62484</xdr:rowOff>
    </xdr:from>
    <xdr:to>
      <xdr:col>107</xdr:col>
      <xdr:colOff>50800</xdr:colOff>
      <xdr:row>37</xdr:row>
      <xdr:rowOff>62484</xdr:rowOff>
    </xdr:to>
    <xdr:cxnSp macro="">
      <xdr:nvCxnSpPr>
        <xdr:cNvPr id="494" name="直線コネクタ 493">
          <a:extLst>
            <a:ext uri="{FF2B5EF4-FFF2-40B4-BE49-F238E27FC236}">
              <a16:creationId xmlns:a16="http://schemas.microsoft.com/office/drawing/2014/main" id="{EC09C883-D190-48C5-80B7-9F2D68C311D9}"/>
            </a:ext>
          </a:extLst>
        </xdr:cNvPr>
        <xdr:cNvCxnSpPr/>
      </xdr:nvCxnSpPr>
      <xdr:spPr>
        <a:xfrm>
          <a:off x="19545300" y="64061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13970</xdr:rowOff>
    </xdr:from>
    <xdr:to>
      <xdr:col>98</xdr:col>
      <xdr:colOff>38100</xdr:colOff>
      <xdr:row>37</xdr:row>
      <xdr:rowOff>115570</xdr:rowOff>
    </xdr:to>
    <xdr:sp macro="" textlink="">
      <xdr:nvSpPr>
        <xdr:cNvPr id="495" name="楕円 494">
          <a:extLst>
            <a:ext uri="{FF2B5EF4-FFF2-40B4-BE49-F238E27FC236}">
              <a16:creationId xmlns:a16="http://schemas.microsoft.com/office/drawing/2014/main" id="{3804255C-C581-4D72-B200-DEE982261745}"/>
            </a:ext>
          </a:extLst>
        </xdr:cNvPr>
        <xdr:cNvSpPr/>
      </xdr:nvSpPr>
      <xdr:spPr>
        <a:xfrm>
          <a:off x="18605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62484</xdr:rowOff>
    </xdr:from>
    <xdr:to>
      <xdr:col>102</xdr:col>
      <xdr:colOff>114300</xdr:colOff>
      <xdr:row>37</xdr:row>
      <xdr:rowOff>64770</xdr:rowOff>
    </xdr:to>
    <xdr:cxnSp macro="">
      <xdr:nvCxnSpPr>
        <xdr:cNvPr id="496" name="直線コネクタ 495">
          <a:extLst>
            <a:ext uri="{FF2B5EF4-FFF2-40B4-BE49-F238E27FC236}">
              <a16:creationId xmlns:a16="http://schemas.microsoft.com/office/drawing/2014/main" id="{430E1B49-29C1-4F64-A17B-4DC2E5E9A8A5}"/>
            </a:ext>
          </a:extLst>
        </xdr:cNvPr>
        <xdr:cNvCxnSpPr/>
      </xdr:nvCxnSpPr>
      <xdr:spPr>
        <a:xfrm flipV="1">
          <a:off x="18656300" y="640613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33545</xdr:rowOff>
    </xdr:from>
    <xdr:ext cx="469744" cy="259045"/>
    <xdr:sp macro="" textlink="">
      <xdr:nvSpPr>
        <xdr:cNvPr id="497" name="n_1aveValue【認定こども園・幼稚園・保育所】&#10;一人当たり面積">
          <a:extLst>
            <a:ext uri="{FF2B5EF4-FFF2-40B4-BE49-F238E27FC236}">
              <a16:creationId xmlns:a16="http://schemas.microsoft.com/office/drawing/2014/main" id="{FDE664BD-36FB-440F-AC2B-231CD7860320}"/>
            </a:ext>
          </a:extLst>
        </xdr:cNvPr>
        <xdr:cNvSpPr txBox="1"/>
      </xdr:nvSpPr>
      <xdr:spPr>
        <a:xfrm>
          <a:off x="21075727" y="672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31259</xdr:rowOff>
    </xdr:from>
    <xdr:ext cx="469744" cy="259045"/>
    <xdr:sp macro="" textlink="">
      <xdr:nvSpPr>
        <xdr:cNvPr id="498" name="n_2aveValue【認定こども園・幼稚園・保育所】&#10;一人当たり面積">
          <a:extLst>
            <a:ext uri="{FF2B5EF4-FFF2-40B4-BE49-F238E27FC236}">
              <a16:creationId xmlns:a16="http://schemas.microsoft.com/office/drawing/2014/main" id="{ED0E566A-3CEC-48B0-B80A-FA4C73F22BF8}"/>
            </a:ext>
          </a:extLst>
        </xdr:cNvPr>
        <xdr:cNvSpPr txBox="1"/>
      </xdr:nvSpPr>
      <xdr:spPr>
        <a:xfrm>
          <a:off x="20199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24401</xdr:rowOff>
    </xdr:from>
    <xdr:ext cx="469744" cy="259045"/>
    <xdr:sp macro="" textlink="">
      <xdr:nvSpPr>
        <xdr:cNvPr id="499" name="n_3aveValue【認定こども園・幼稚園・保育所】&#10;一人当たり面積">
          <a:extLst>
            <a:ext uri="{FF2B5EF4-FFF2-40B4-BE49-F238E27FC236}">
              <a16:creationId xmlns:a16="http://schemas.microsoft.com/office/drawing/2014/main" id="{DB41AB72-B16B-456D-B80F-25436CD872FE}"/>
            </a:ext>
          </a:extLst>
        </xdr:cNvPr>
        <xdr:cNvSpPr txBox="1"/>
      </xdr:nvSpPr>
      <xdr:spPr>
        <a:xfrm>
          <a:off x="19310427" y="67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31259</xdr:rowOff>
    </xdr:from>
    <xdr:ext cx="469744" cy="259045"/>
    <xdr:sp macro="" textlink="">
      <xdr:nvSpPr>
        <xdr:cNvPr id="500" name="n_4aveValue【認定こども園・幼稚園・保育所】&#10;一人当たり面積">
          <a:extLst>
            <a:ext uri="{FF2B5EF4-FFF2-40B4-BE49-F238E27FC236}">
              <a16:creationId xmlns:a16="http://schemas.microsoft.com/office/drawing/2014/main" id="{83005B5F-59B0-4AAA-A6E3-8C2E8999A31F}"/>
            </a:ext>
          </a:extLst>
        </xdr:cNvPr>
        <xdr:cNvSpPr txBox="1"/>
      </xdr:nvSpPr>
      <xdr:spPr>
        <a:xfrm>
          <a:off x="18421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132097</xdr:rowOff>
    </xdr:from>
    <xdr:ext cx="469744" cy="259045"/>
    <xdr:sp macro="" textlink="">
      <xdr:nvSpPr>
        <xdr:cNvPr id="501" name="n_1mainValue【認定こども園・幼稚園・保育所】&#10;一人当たり面積">
          <a:extLst>
            <a:ext uri="{FF2B5EF4-FFF2-40B4-BE49-F238E27FC236}">
              <a16:creationId xmlns:a16="http://schemas.microsoft.com/office/drawing/2014/main" id="{EA81F0D7-5A39-430B-A4E7-9277620B36C8}"/>
            </a:ext>
          </a:extLst>
        </xdr:cNvPr>
        <xdr:cNvSpPr txBox="1"/>
      </xdr:nvSpPr>
      <xdr:spPr>
        <a:xfrm>
          <a:off x="21075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129811</xdr:rowOff>
    </xdr:from>
    <xdr:ext cx="469744" cy="259045"/>
    <xdr:sp macro="" textlink="">
      <xdr:nvSpPr>
        <xdr:cNvPr id="502" name="n_2mainValue【認定こども園・幼稚園・保育所】&#10;一人当たり面積">
          <a:extLst>
            <a:ext uri="{FF2B5EF4-FFF2-40B4-BE49-F238E27FC236}">
              <a16:creationId xmlns:a16="http://schemas.microsoft.com/office/drawing/2014/main" id="{7A29B6B1-58AA-4DF1-B8D0-6DA3C2695B26}"/>
            </a:ext>
          </a:extLst>
        </xdr:cNvPr>
        <xdr:cNvSpPr txBox="1"/>
      </xdr:nvSpPr>
      <xdr:spPr>
        <a:xfrm>
          <a:off x="20199427"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129811</xdr:rowOff>
    </xdr:from>
    <xdr:ext cx="469744" cy="259045"/>
    <xdr:sp macro="" textlink="">
      <xdr:nvSpPr>
        <xdr:cNvPr id="503" name="n_3mainValue【認定こども園・幼稚園・保育所】&#10;一人当たり面積">
          <a:extLst>
            <a:ext uri="{FF2B5EF4-FFF2-40B4-BE49-F238E27FC236}">
              <a16:creationId xmlns:a16="http://schemas.microsoft.com/office/drawing/2014/main" id="{9E2B8D96-FD26-44F9-B6B7-0481722CF648}"/>
            </a:ext>
          </a:extLst>
        </xdr:cNvPr>
        <xdr:cNvSpPr txBox="1"/>
      </xdr:nvSpPr>
      <xdr:spPr>
        <a:xfrm>
          <a:off x="19310427"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132097</xdr:rowOff>
    </xdr:from>
    <xdr:ext cx="469744" cy="259045"/>
    <xdr:sp macro="" textlink="">
      <xdr:nvSpPr>
        <xdr:cNvPr id="504" name="n_4mainValue【認定こども園・幼稚園・保育所】&#10;一人当たり面積">
          <a:extLst>
            <a:ext uri="{FF2B5EF4-FFF2-40B4-BE49-F238E27FC236}">
              <a16:creationId xmlns:a16="http://schemas.microsoft.com/office/drawing/2014/main" id="{DD2391F6-23F1-4774-8E47-DB2D28DE69B6}"/>
            </a:ext>
          </a:extLst>
        </xdr:cNvPr>
        <xdr:cNvSpPr txBox="1"/>
      </xdr:nvSpPr>
      <xdr:spPr>
        <a:xfrm>
          <a:off x="18421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213BF66E-2C35-4C31-A856-57FE05B86F9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6C9048A4-7073-4DAB-8A16-E29412E43C2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1E63CFB0-5F36-45F2-88CB-DF418C8A5A0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65D5464F-0A42-4E17-8926-B8A9B757511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C8E45B6B-F1DE-4A00-A0B6-E7C9C9ED1C1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2704757C-F76B-4F4D-B9FD-A4EE8B78165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B2473DAF-3213-4063-8479-DA9D57C7077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30AD63A9-FF72-4CB6-A467-B552416EFE6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1006BDF1-5674-4C35-95E3-6BBD74056CD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F30C1F45-406F-4F8C-9410-0A6FCAFC342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a:extLst>
            <a:ext uri="{FF2B5EF4-FFF2-40B4-BE49-F238E27FC236}">
              <a16:creationId xmlns:a16="http://schemas.microsoft.com/office/drawing/2014/main" id="{5AA8E3E3-543D-4BFF-AEF8-02697B77874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a:extLst>
            <a:ext uri="{FF2B5EF4-FFF2-40B4-BE49-F238E27FC236}">
              <a16:creationId xmlns:a16="http://schemas.microsoft.com/office/drawing/2014/main" id="{AD6EF766-A393-4CC6-84C4-12BB27AC3F0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7" name="テキスト ボックス 516">
          <a:extLst>
            <a:ext uri="{FF2B5EF4-FFF2-40B4-BE49-F238E27FC236}">
              <a16:creationId xmlns:a16="http://schemas.microsoft.com/office/drawing/2014/main" id="{6BDA2EF1-428C-451B-9394-E310F678552E}"/>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a:extLst>
            <a:ext uri="{FF2B5EF4-FFF2-40B4-BE49-F238E27FC236}">
              <a16:creationId xmlns:a16="http://schemas.microsoft.com/office/drawing/2014/main" id="{B821B34C-9547-49BF-BE37-18D19AE0AA9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a:extLst>
            <a:ext uri="{FF2B5EF4-FFF2-40B4-BE49-F238E27FC236}">
              <a16:creationId xmlns:a16="http://schemas.microsoft.com/office/drawing/2014/main" id="{DA3F02B2-1027-4938-B744-A5CAB4DD7EC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a:extLst>
            <a:ext uri="{FF2B5EF4-FFF2-40B4-BE49-F238E27FC236}">
              <a16:creationId xmlns:a16="http://schemas.microsoft.com/office/drawing/2014/main" id="{BCBFC615-C5C5-4C2F-AC94-145BD7A3815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a:extLst>
            <a:ext uri="{FF2B5EF4-FFF2-40B4-BE49-F238E27FC236}">
              <a16:creationId xmlns:a16="http://schemas.microsoft.com/office/drawing/2014/main" id="{6EDD288D-2ECB-413F-AE19-258188D36A8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a:extLst>
            <a:ext uri="{FF2B5EF4-FFF2-40B4-BE49-F238E27FC236}">
              <a16:creationId xmlns:a16="http://schemas.microsoft.com/office/drawing/2014/main" id="{7A276CE2-B1EC-478E-A790-6302155E5E3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a:extLst>
            <a:ext uri="{FF2B5EF4-FFF2-40B4-BE49-F238E27FC236}">
              <a16:creationId xmlns:a16="http://schemas.microsoft.com/office/drawing/2014/main" id="{077A87E3-E845-495F-9720-46373D6CD9F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a:extLst>
            <a:ext uri="{FF2B5EF4-FFF2-40B4-BE49-F238E27FC236}">
              <a16:creationId xmlns:a16="http://schemas.microsoft.com/office/drawing/2014/main" id="{CDD8116C-11A8-4E8F-9408-FB4AC3EADE7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5" name="テキスト ボックス 524">
          <a:extLst>
            <a:ext uri="{FF2B5EF4-FFF2-40B4-BE49-F238E27FC236}">
              <a16:creationId xmlns:a16="http://schemas.microsoft.com/office/drawing/2014/main" id="{AC244268-C338-4F2C-B8F2-20F8AF3F69A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6C9C40B8-1C14-45DB-BA56-6475CAFAFB7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a:extLst>
            <a:ext uri="{FF2B5EF4-FFF2-40B4-BE49-F238E27FC236}">
              <a16:creationId xmlns:a16="http://schemas.microsoft.com/office/drawing/2014/main" id="{BB07550F-43B1-4645-BF25-C40FC9BFF04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E0D94E79-921B-4CBD-914E-521F883F5FB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99060</xdr:rowOff>
    </xdr:to>
    <xdr:cxnSp macro="">
      <xdr:nvCxnSpPr>
        <xdr:cNvPr id="529" name="直線コネクタ 528">
          <a:extLst>
            <a:ext uri="{FF2B5EF4-FFF2-40B4-BE49-F238E27FC236}">
              <a16:creationId xmlns:a16="http://schemas.microsoft.com/office/drawing/2014/main" id="{8A5BB2D9-9C0D-4B44-A7A9-987BE24A6795}"/>
            </a:ext>
          </a:extLst>
        </xdr:cNvPr>
        <xdr:cNvCxnSpPr/>
      </xdr:nvCxnSpPr>
      <xdr:spPr>
        <a:xfrm flipV="1">
          <a:off x="16318864" y="945642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102887</xdr:rowOff>
    </xdr:from>
    <xdr:ext cx="405111" cy="259045"/>
    <xdr:sp macro="" textlink="">
      <xdr:nvSpPr>
        <xdr:cNvPr id="530" name="【学校施設】&#10;有形固定資産減価償却率最小値テキスト">
          <a:extLst>
            <a:ext uri="{FF2B5EF4-FFF2-40B4-BE49-F238E27FC236}">
              <a16:creationId xmlns:a16="http://schemas.microsoft.com/office/drawing/2014/main" id="{F7D95083-8074-41F6-8F70-D9E9C78478DB}"/>
            </a:ext>
          </a:extLst>
        </xdr:cNvPr>
        <xdr:cNvSpPr txBox="1"/>
      </xdr:nvSpPr>
      <xdr:spPr>
        <a:xfrm>
          <a:off x="16357600" y="1107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99060</xdr:rowOff>
    </xdr:from>
    <xdr:to>
      <xdr:col>86</xdr:col>
      <xdr:colOff>25400</xdr:colOff>
      <xdr:row>64</xdr:row>
      <xdr:rowOff>99060</xdr:rowOff>
    </xdr:to>
    <xdr:cxnSp macro="">
      <xdr:nvCxnSpPr>
        <xdr:cNvPr id="531" name="直線コネクタ 530">
          <a:extLst>
            <a:ext uri="{FF2B5EF4-FFF2-40B4-BE49-F238E27FC236}">
              <a16:creationId xmlns:a16="http://schemas.microsoft.com/office/drawing/2014/main" id="{A700A1A1-F9F6-46CC-985F-6940AFCE7F47}"/>
            </a:ext>
          </a:extLst>
        </xdr:cNvPr>
        <xdr:cNvCxnSpPr/>
      </xdr:nvCxnSpPr>
      <xdr:spPr>
        <a:xfrm>
          <a:off x="16230600" y="110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532" name="【学校施設】&#10;有形固定資産減価償却率最大値テキスト">
          <a:extLst>
            <a:ext uri="{FF2B5EF4-FFF2-40B4-BE49-F238E27FC236}">
              <a16:creationId xmlns:a16="http://schemas.microsoft.com/office/drawing/2014/main" id="{630D8B31-DE8C-45E9-88D6-40BE8B80083A}"/>
            </a:ext>
          </a:extLst>
        </xdr:cNvPr>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533" name="直線コネクタ 532">
          <a:extLst>
            <a:ext uri="{FF2B5EF4-FFF2-40B4-BE49-F238E27FC236}">
              <a16:creationId xmlns:a16="http://schemas.microsoft.com/office/drawing/2014/main" id="{8B3432DF-7B4A-4F19-BC09-8B4DD769DC7B}"/>
            </a:ext>
          </a:extLst>
        </xdr:cNvPr>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15257</xdr:rowOff>
    </xdr:from>
    <xdr:ext cx="405111" cy="259045"/>
    <xdr:sp macro="" textlink="">
      <xdr:nvSpPr>
        <xdr:cNvPr id="534" name="【学校施設】&#10;有形固定資産減価償却率平均値テキスト">
          <a:extLst>
            <a:ext uri="{FF2B5EF4-FFF2-40B4-BE49-F238E27FC236}">
              <a16:creationId xmlns:a16="http://schemas.microsoft.com/office/drawing/2014/main" id="{8D03036D-4AF4-4368-8EBE-D832042B6EDB}"/>
            </a:ext>
          </a:extLst>
        </xdr:cNvPr>
        <xdr:cNvSpPr txBox="1"/>
      </xdr:nvSpPr>
      <xdr:spPr>
        <a:xfrm>
          <a:off x="16357600" y="1013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535" name="フローチャート: 判断 534">
          <a:extLst>
            <a:ext uri="{FF2B5EF4-FFF2-40B4-BE49-F238E27FC236}">
              <a16:creationId xmlns:a16="http://schemas.microsoft.com/office/drawing/2014/main" id="{7A8DBC00-7ACA-4F9A-A0B0-F5755F47EA74}"/>
            </a:ext>
          </a:extLst>
        </xdr:cNvPr>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536" name="フローチャート: 判断 535">
          <a:extLst>
            <a:ext uri="{FF2B5EF4-FFF2-40B4-BE49-F238E27FC236}">
              <a16:creationId xmlns:a16="http://schemas.microsoft.com/office/drawing/2014/main" id="{D5C4336D-1078-491D-A569-8355312BDEB1}"/>
            </a:ext>
          </a:extLst>
        </xdr:cNvPr>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90170</xdr:rowOff>
    </xdr:from>
    <xdr:to>
      <xdr:col>76</xdr:col>
      <xdr:colOff>165100</xdr:colOff>
      <xdr:row>59</xdr:row>
      <xdr:rowOff>20320</xdr:rowOff>
    </xdr:to>
    <xdr:sp macro="" textlink="">
      <xdr:nvSpPr>
        <xdr:cNvPr id="537" name="フローチャート: 判断 536">
          <a:extLst>
            <a:ext uri="{FF2B5EF4-FFF2-40B4-BE49-F238E27FC236}">
              <a16:creationId xmlns:a16="http://schemas.microsoft.com/office/drawing/2014/main" id="{1B26DDD5-52AC-472B-8EFC-E18EAD4EA6F1}"/>
            </a:ext>
          </a:extLst>
        </xdr:cNvPr>
        <xdr:cNvSpPr/>
      </xdr:nvSpPr>
      <xdr:spPr>
        <a:xfrm>
          <a:off x="14541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538" name="フローチャート: 判断 537">
          <a:extLst>
            <a:ext uri="{FF2B5EF4-FFF2-40B4-BE49-F238E27FC236}">
              <a16:creationId xmlns:a16="http://schemas.microsoft.com/office/drawing/2014/main" id="{9F3C6D01-2B53-4A59-B517-5D7E940A0AD9}"/>
            </a:ext>
          </a:extLst>
        </xdr:cNvPr>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539" name="フローチャート: 判断 538">
          <a:extLst>
            <a:ext uri="{FF2B5EF4-FFF2-40B4-BE49-F238E27FC236}">
              <a16:creationId xmlns:a16="http://schemas.microsoft.com/office/drawing/2014/main" id="{D543B6D0-0A6F-471F-BC2C-9139B8E79317}"/>
            </a:ext>
          </a:extLst>
        </xdr:cNvPr>
        <xdr:cNvSpPr/>
      </xdr:nvSpPr>
      <xdr:spPr>
        <a:xfrm>
          <a:off x="12763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727278C0-6B0E-4537-BAFC-5F4E142AC7F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7232B136-CB2B-41E7-8365-490424DF5EB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8FCF7584-2FEB-49AD-87B1-B8680374166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228FDA5B-1139-43B6-A9A9-B70FD6845BD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3CBA4770-D8C2-477D-9BCE-977527EE55B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545" name="楕円 544">
          <a:extLst>
            <a:ext uri="{FF2B5EF4-FFF2-40B4-BE49-F238E27FC236}">
              <a16:creationId xmlns:a16="http://schemas.microsoft.com/office/drawing/2014/main" id="{B01314FD-16D1-4C52-98CD-14D95B028BDF}"/>
            </a:ext>
          </a:extLst>
        </xdr:cNvPr>
        <xdr:cNvSpPr/>
      </xdr:nvSpPr>
      <xdr:spPr>
        <a:xfrm>
          <a:off x="162687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40657</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588C3AFC-4E0A-4CF1-A48D-743D253A9807}"/>
            </a:ext>
          </a:extLst>
        </xdr:cNvPr>
        <xdr:cNvSpPr txBox="1"/>
      </xdr:nvSpPr>
      <xdr:spPr>
        <a:xfrm>
          <a:off x="16357600"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116840</xdr:rowOff>
    </xdr:from>
    <xdr:to>
      <xdr:col>81</xdr:col>
      <xdr:colOff>101600</xdr:colOff>
      <xdr:row>59</xdr:row>
      <xdr:rowOff>46990</xdr:rowOff>
    </xdr:to>
    <xdr:sp macro="" textlink="">
      <xdr:nvSpPr>
        <xdr:cNvPr id="547" name="楕円 546">
          <a:extLst>
            <a:ext uri="{FF2B5EF4-FFF2-40B4-BE49-F238E27FC236}">
              <a16:creationId xmlns:a16="http://schemas.microsoft.com/office/drawing/2014/main" id="{706B40B5-D16A-459A-A5DD-4571C8EB46AA}"/>
            </a:ext>
          </a:extLst>
        </xdr:cNvPr>
        <xdr:cNvSpPr/>
      </xdr:nvSpPr>
      <xdr:spPr>
        <a:xfrm>
          <a:off x="15430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167640</xdr:rowOff>
    </xdr:from>
    <xdr:to>
      <xdr:col>85</xdr:col>
      <xdr:colOff>127000</xdr:colOff>
      <xdr:row>59</xdr:row>
      <xdr:rowOff>68580</xdr:rowOff>
    </xdr:to>
    <xdr:cxnSp macro="">
      <xdr:nvCxnSpPr>
        <xdr:cNvPr id="548" name="直線コネクタ 547">
          <a:extLst>
            <a:ext uri="{FF2B5EF4-FFF2-40B4-BE49-F238E27FC236}">
              <a16:creationId xmlns:a16="http://schemas.microsoft.com/office/drawing/2014/main" id="{5082706E-2D48-4BC1-9B7F-70CF2932BC64}"/>
            </a:ext>
          </a:extLst>
        </xdr:cNvPr>
        <xdr:cNvCxnSpPr/>
      </xdr:nvCxnSpPr>
      <xdr:spPr>
        <a:xfrm>
          <a:off x="15481300" y="1011174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71120</xdr:rowOff>
    </xdr:from>
    <xdr:to>
      <xdr:col>76</xdr:col>
      <xdr:colOff>165100</xdr:colOff>
      <xdr:row>59</xdr:row>
      <xdr:rowOff>1270</xdr:rowOff>
    </xdr:to>
    <xdr:sp macro="" textlink="">
      <xdr:nvSpPr>
        <xdr:cNvPr id="549" name="楕円 548">
          <a:extLst>
            <a:ext uri="{FF2B5EF4-FFF2-40B4-BE49-F238E27FC236}">
              <a16:creationId xmlns:a16="http://schemas.microsoft.com/office/drawing/2014/main" id="{7F4E28A0-0B12-44AD-B934-06E6133BADCD}"/>
            </a:ext>
          </a:extLst>
        </xdr:cNvPr>
        <xdr:cNvSpPr/>
      </xdr:nvSpPr>
      <xdr:spPr>
        <a:xfrm>
          <a:off x="14541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121920</xdr:rowOff>
    </xdr:from>
    <xdr:to>
      <xdr:col>81</xdr:col>
      <xdr:colOff>50800</xdr:colOff>
      <xdr:row>58</xdr:row>
      <xdr:rowOff>167640</xdr:rowOff>
    </xdr:to>
    <xdr:cxnSp macro="">
      <xdr:nvCxnSpPr>
        <xdr:cNvPr id="550" name="直線コネクタ 549">
          <a:extLst>
            <a:ext uri="{FF2B5EF4-FFF2-40B4-BE49-F238E27FC236}">
              <a16:creationId xmlns:a16="http://schemas.microsoft.com/office/drawing/2014/main" id="{8777E743-1999-47A7-9B99-1B3C3EA5E434}"/>
            </a:ext>
          </a:extLst>
        </xdr:cNvPr>
        <xdr:cNvCxnSpPr/>
      </xdr:nvCxnSpPr>
      <xdr:spPr>
        <a:xfrm>
          <a:off x="14592300" y="10066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154940</xdr:rowOff>
    </xdr:from>
    <xdr:to>
      <xdr:col>72</xdr:col>
      <xdr:colOff>38100</xdr:colOff>
      <xdr:row>58</xdr:row>
      <xdr:rowOff>85090</xdr:rowOff>
    </xdr:to>
    <xdr:sp macro="" textlink="">
      <xdr:nvSpPr>
        <xdr:cNvPr id="551" name="楕円 550">
          <a:extLst>
            <a:ext uri="{FF2B5EF4-FFF2-40B4-BE49-F238E27FC236}">
              <a16:creationId xmlns:a16="http://schemas.microsoft.com/office/drawing/2014/main" id="{33DEED90-84A5-49F8-A7CC-1E7C0DAEAAD8}"/>
            </a:ext>
          </a:extLst>
        </xdr:cNvPr>
        <xdr:cNvSpPr/>
      </xdr:nvSpPr>
      <xdr:spPr>
        <a:xfrm>
          <a:off x="13652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34290</xdr:rowOff>
    </xdr:from>
    <xdr:to>
      <xdr:col>76</xdr:col>
      <xdr:colOff>114300</xdr:colOff>
      <xdr:row>58</xdr:row>
      <xdr:rowOff>121920</xdr:rowOff>
    </xdr:to>
    <xdr:cxnSp macro="">
      <xdr:nvCxnSpPr>
        <xdr:cNvPr id="552" name="直線コネクタ 551">
          <a:extLst>
            <a:ext uri="{FF2B5EF4-FFF2-40B4-BE49-F238E27FC236}">
              <a16:creationId xmlns:a16="http://schemas.microsoft.com/office/drawing/2014/main" id="{14E2EBA4-D15F-48AE-9CDB-F7FBA1618D52}"/>
            </a:ext>
          </a:extLst>
        </xdr:cNvPr>
        <xdr:cNvCxnSpPr/>
      </xdr:nvCxnSpPr>
      <xdr:spPr>
        <a:xfrm>
          <a:off x="13703300" y="997839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97790</xdr:rowOff>
    </xdr:from>
    <xdr:to>
      <xdr:col>67</xdr:col>
      <xdr:colOff>101600</xdr:colOff>
      <xdr:row>59</xdr:row>
      <xdr:rowOff>27940</xdr:rowOff>
    </xdr:to>
    <xdr:sp macro="" textlink="">
      <xdr:nvSpPr>
        <xdr:cNvPr id="553" name="楕円 552">
          <a:extLst>
            <a:ext uri="{FF2B5EF4-FFF2-40B4-BE49-F238E27FC236}">
              <a16:creationId xmlns:a16="http://schemas.microsoft.com/office/drawing/2014/main" id="{CAB0F77D-4B27-4D0E-B2DE-FC16CCA667D9}"/>
            </a:ext>
          </a:extLst>
        </xdr:cNvPr>
        <xdr:cNvSpPr/>
      </xdr:nvSpPr>
      <xdr:spPr>
        <a:xfrm>
          <a:off x="12763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34290</xdr:rowOff>
    </xdr:from>
    <xdr:to>
      <xdr:col>71</xdr:col>
      <xdr:colOff>177800</xdr:colOff>
      <xdr:row>58</xdr:row>
      <xdr:rowOff>148590</xdr:rowOff>
    </xdr:to>
    <xdr:cxnSp macro="">
      <xdr:nvCxnSpPr>
        <xdr:cNvPr id="554" name="直線コネクタ 553">
          <a:extLst>
            <a:ext uri="{FF2B5EF4-FFF2-40B4-BE49-F238E27FC236}">
              <a16:creationId xmlns:a16="http://schemas.microsoft.com/office/drawing/2014/main" id="{1B872E97-2B22-4B30-B238-3A2ED9AF35DB}"/>
            </a:ext>
          </a:extLst>
        </xdr:cNvPr>
        <xdr:cNvCxnSpPr/>
      </xdr:nvCxnSpPr>
      <xdr:spPr>
        <a:xfrm flipV="1">
          <a:off x="12814300" y="997839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91457</xdr:rowOff>
    </xdr:from>
    <xdr:ext cx="405111" cy="259045"/>
    <xdr:sp macro="" textlink="">
      <xdr:nvSpPr>
        <xdr:cNvPr id="555" name="n_1aveValue【学校施設】&#10;有形固定資産減価償却率">
          <a:extLst>
            <a:ext uri="{FF2B5EF4-FFF2-40B4-BE49-F238E27FC236}">
              <a16:creationId xmlns:a16="http://schemas.microsoft.com/office/drawing/2014/main" id="{1578C20A-59B4-4A58-A648-25A14BC4D3B7}"/>
            </a:ext>
          </a:extLst>
        </xdr:cNvPr>
        <xdr:cNvSpPr txBox="1"/>
      </xdr:nvSpPr>
      <xdr:spPr>
        <a:xfrm>
          <a:off x="152660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11447</xdr:rowOff>
    </xdr:from>
    <xdr:ext cx="405111" cy="259045"/>
    <xdr:sp macro="" textlink="">
      <xdr:nvSpPr>
        <xdr:cNvPr id="556" name="n_2aveValue【学校施設】&#10;有形固定資産減価償却率">
          <a:extLst>
            <a:ext uri="{FF2B5EF4-FFF2-40B4-BE49-F238E27FC236}">
              <a16:creationId xmlns:a16="http://schemas.microsoft.com/office/drawing/2014/main" id="{42FEFDD7-E759-47D5-83C3-2BC64701E7D7}"/>
            </a:ext>
          </a:extLst>
        </xdr:cNvPr>
        <xdr:cNvSpPr txBox="1"/>
      </xdr:nvSpPr>
      <xdr:spPr>
        <a:xfrm>
          <a:off x="1438974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3827</xdr:rowOff>
    </xdr:from>
    <xdr:ext cx="405111" cy="259045"/>
    <xdr:sp macro="" textlink="">
      <xdr:nvSpPr>
        <xdr:cNvPr id="557" name="n_3aveValue【学校施設】&#10;有形固定資産減価償却率">
          <a:extLst>
            <a:ext uri="{FF2B5EF4-FFF2-40B4-BE49-F238E27FC236}">
              <a16:creationId xmlns:a16="http://schemas.microsoft.com/office/drawing/2014/main" id="{13DDE220-0E1F-4684-8C58-898FBD8514BD}"/>
            </a:ext>
          </a:extLst>
        </xdr:cNvPr>
        <xdr:cNvSpPr txBox="1"/>
      </xdr:nvSpPr>
      <xdr:spPr>
        <a:xfrm>
          <a:off x="13500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158767</xdr:rowOff>
    </xdr:from>
    <xdr:ext cx="405111" cy="259045"/>
    <xdr:sp macro="" textlink="">
      <xdr:nvSpPr>
        <xdr:cNvPr id="558" name="n_4aveValue【学校施設】&#10;有形固定資産減価償却率">
          <a:extLst>
            <a:ext uri="{FF2B5EF4-FFF2-40B4-BE49-F238E27FC236}">
              <a16:creationId xmlns:a16="http://schemas.microsoft.com/office/drawing/2014/main" id="{890A2ABF-1EB5-4443-95E0-EE092DD283F2}"/>
            </a:ext>
          </a:extLst>
        </xdr:cNvPr>
        <xdr:cNvSpPr txBox="1"/>
      </xdr:nvSpPr>
      <xdr:spPr>
        <a:xfrm>
          <a:off x="12611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63517</xdr:rowOff>
    </xdr:from>
    <xdr:ext cx="405111" cy="259045"/>
    <xdr:sp macro="" textlink="">
      <xdr:nvSpPr>
        <xdr:cNvPr id="559" name="n_1mainValue【学校施設】&#10;有形固定資産減価償却率">
          <a:extLst>
            <a:ext uri="{FF2B5EF4-FFF2-40B4-BE49-F238E27FC236}">
              <a16:creationId xmlns:a16="http://schemas.microsoft.com/office/drawing/2014/main" id="{DBD66EFE-7BE8-4FA3-B804-E42D0AA9E978}"/>
            </a:ext>
          </a:extLst>
        </xdr:cNvPr>
        <xdr:cNvSpPr txBox="1"/>
      </xdr:nvSpPr>
      <xdr:spPr>
        <a:xfrm>
          <a:off x="152660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17797</xdr:rowOff>
    </xdr:from>
    <xdr:ext cx="405111" cy="259045"/>
    <xdr:sp macro="" textlink="">
      <xdr:nvSpPr>
        <xdr:cNvPr id="560" name="n_2mainValue【学校施設】&#10;有形固定資産減価償却率">
          <a:extLst>
            <a:ext uri="{FF2B5EF4-FFF2-40B4-BE49-F238E27FC236}">
              <a16:creationId xmlns:a16="http://schemas.microsoft.com/office/drawing/2014/main" id="{3FE542BC-680E-4ED9-91EF-D78004254376}"/>
            </a:ext>
          </a:extLst>
        </xdr:cNvPr>
        <xdr:cNvSpPr txBox="1"/>
      </xdr:nvSpPr>
      <xdr:spPr>
        <a:xfrm>
          <a:off x="14389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101617</xdr:rowOff>
    </xdr:from>
    <xdr:ext cx="405111" cy="259045"/>
    <xdr:sp macro="" textlink="">
      <xdr:nvSpPr>
        <xdr:cNvPr id="561" name="n_3mainValue【学校施設】&#10;有形固定資産減価償却率">
          <a:extLst>
            <a:ext uri="{FF2B5EF4-FFF2-40B4-BE49-F238E27FC236}">
              <a16:creationId xmlns:a16="http://schemas.microsoft.com/office/drawing/2014/main" id="{6E29E9C2-B75A-4CE8-8396-7490E9A9594F}"/>
            </a:ext>
          </a:extLst>
        </xdr:cNvPr>
        <xdr:cNvSpPr txBox="1"/>
      </xdr:nvSpPr>
      <xdr:spPr>
        <a:xfrm>
          <a:off x="135007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19067</xdr:rowOff>
    </xdr:from>
    <xdr:ext cx="405111" cy="259045"/>
    <xdr:sp macro="" textlink="">
      <xdr:nvSpPr>
        <xdr:cNvPr id="562" name="n_4mainValue【学校施設】&#10;有形固定資産減価償却率">
          <a:extLst>
            <a:ext uri="{FF2B5EF4-FFF2-40B4-BE49-F238E27FC236}">
              <a16:creationId xmlns:a16="http://schemas.microsoft.com/office/drawing/2014/main" id="{CCB67B88-61C1-4EBC-BD01-4F1A18456B0B}"/>
            </a:ext>
          </a:extLst>
        </xdr:cNvPr>
        <xdr:cNvSpPr txBox="1"/>
      </xdr:nvSpPr>
      <xdr:spPr>
        <a:xfrm>
          <a:off x="126117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1428FD74-4668-4466-8E24-85FE96A20D8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73FEB318-B422-415C-BFD7-B722A0B7266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FA5595B7-7C8B-432C-898F-35C4B8A3CA8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375677EA-B12B-476A-A82F-F45F371EA49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DC875D33-15E4-4926-8249-788D00C8E02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9F48D0BE-CED1-414A-8C43-93D03733875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175DC49B-EB69-443A-9E30-8DCE185F906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A75238C3-B587-4E6D-9698-06BABC85321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5ED10841-DB5F-4D3F-AA91-8532DBB91B1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DCC8C352-0F0F-4C07-9E49-758C5324682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a:extLst>
            <a:ext uri="{FF2B5EF4-FFF2-40B4-BE49-F238E27FC236}">
              <a16:creationId xmlns:a16="http://schemas.microsoft.com/office/drawing/2014/main" id="{13D1109A-2BDF-43E4-872B-F2DBBF670975}"/>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a:extLst>
            <a:ext uri="{FF2B5EF4-FFF2-40B4-BE49-F238E27FC236}">
              <a16:creationId xmlns:a16="http://schemas.microsoft.com/office/drawing/2014/main" id="{31D069CD-4ECF-41DB-96EC-CA003B2298A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a:extLst>
            <a:ext uri="{FF2B5EF4-FFF2-40B4-BE49-F238E27FC236}">
              <a16:creationId xmlns:a16="http://schemas.microsoft.com/office/drawing/2014/main" id="{A33BF724-EAAE-46F0-AA1A-76668E142C8A}"/>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a:extLst>
            <a:ext uri="{FF2B5EF4-FFF2-40B4-BE49-F238E27FC236}">
              <a16:creationId xmlns:a16="http://schemas.microsoft.com/office/drawing/2014/main" id="{DFE4330B-6F75-49B6-AE36-5F741377702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a:extLst>
            <a:ext uri="{FF2B5EF4-FFF2-40B4-BE49-F238E27FC236}">
              <a16:creationId xmlns:a16="http://schemas.microsoft.com/office/drawing/2014/main" id="{3420DA51-4E3A-4984-AD75-95505B9E923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a:extLst>
            <a:ext uri="{FF2B5EF4-FFF2-40B4-BE49-F238E27FC236}">
              <a16:creationId xmlns:a16="http://schemas.microsoft.com/office/drawing/2014/main" id="{CA19CD55-8AB3-46C7-9624-C2C0CFCB86FA}"/>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a:extLst>
            <a:ext uri="{FF2B5EF4-FFF2-40B4-BE49-F238E27FC236}">
              <a16:creationId xmlns:a16="http://schemas.microsoft.com/office/drawing/2014/main" id="{78846E6C-5555-46A0-BA71-2FE88CA63D52}"/>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a:extLst>
            <a:ext uri="{FF2B5EF4-FFF2-40B4-BE49-F238E27FC236}">
              <a16:creationId xmlns:a16="http://schemas.microsoft.com/office/drawing/2014/main" id="{1E034B35-876B-4163-B876-0AC88C404C31}"/>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a:extLst>
            <a:ext uri="{FF2B5EF4-FFF2-40B4-BE49-F238E27FC236}">
              <a16:creationId xmlns:a16="http://schemas.microsoft.com/office/drawing/2014/main" id="{0CF4E675-8CFB-4E5B-9FB8-95AE89B9D44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a:extLst>
            <a:ext uri="{FF2B5EF4-FFF2-40B4-BE49-F238E27FC236}">
              <a16:creationId xmlns:a16="http://schemas.microsoft.com/office/drawing/2014/main" id="{5B3B2607-074B-4125-B737-FADDF0F76D0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a:extLst>
            <a:ext uri="{FF2B5EF4-FFF2-40B4-BE49-F238E27FC236}">
              <a16:creationId xmlns:a16="http://schemas.microsoft.com/office/drawing/2014/main" id="{E7E54BC5-5EE6-452D-A543-42AB41F87958}"/>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a:extLst>
            <a:ext uri="{FF2B5EF4-FFF2-40B4-BE49-F238E27FC236}">
              <a16:creationId xmlns:a16="http://schemas.microsoft.com/office/drawing/2014/main" id="{991A0EA1-F972-44A5-98DA-285E5721FE8B}"/>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a:extLst>
            <a:ext uri="{FF2B5EF4-FFF2-40B4-BE49-F238E27FC236}">
              <a16:creationId xmlns:a16="http://schemas.microsoft.com/office/drawing/2014/main" id="{29D1FF67-187F-48ED-8FFB-E1E5AC36CAE5}"/>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358A95F1-9282-409D-B82E-B2A01F42D3A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18341082-AF06-4549-99B5-50D3FCFD39A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2DAC89BC-3239-4A2F-AA8D-95995229FF8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90134</xdr:rowOff>
    </xdr:from>
    <xdr:to>
      <xdr:col>116</xdr:col>
      <xdr:colOff>62864</xdr:colOff>
      <xdr:row>64</xdr:row>
      <xdr:rowOff>1960</xdr:rowOff>
    </xdr:to>
    <xdr:cxnSp macro="">
      <xdr:nvCxnSpPr>
        <xdr:cNvPr id="589" name="直線コネクタ 588">
          <a:extLst>
            <a:ext uri="{FF2B5EF4-FFF2-40B4-BE49-F238E27FC236}">
              <a16:creationId xmlns:a16="http://schemas.microsoft.com/office/drawing/2014/main" id="{1310FE3B-61D6-44E7-A7DE-47BDF1736D82}"/>
            </a:ext>
          </a:extLst>
        </xdr:cNvPr>
        <xdr:cNvCxnSpPr/>
      </xdr:nvCxnSpPr>
      <xdr:spPr>
        <a:xfrm flipV="1">
          <a:off x="22160864" y="9691334"/>
          <a:ext cx="0" cy="12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5787</xdr:rowOff>
    </xdr:from>
    <xdr:ext cx="469744" cy="259045"/>
    <xdr:sp macro="" textlink="">
      <xdr:nvSpPr>
        <xdr:cNvPr id="590" name="【学校施設】&#10;一人当たり面積最小値テキスト">
          <a:extLst>
            <a:ext uri="{FF2B5EF4-FFF2-40B4-BE49-F238E27FC236}">
              <a16:creationId xmlns:a16="http://schemas.microsoft.com/office/drawing/2014/main" id="{60933787-6828-46D1-9B91-801DFF228A15}"/>
            </a:ext>
          </a:extLst>
        </xdr:cNvPr>
        <xdr:cNvSpPr txBox="1"/>
      </xdr:nvSpPr>
      <xdr:spPr>
        <a:xfrm>
          <a:off x="22199600" y="1097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1960</xdr:rowOff>
    </xdr:from>
    <xdr:to>
      <xdr:col>116</xdr:col>
      <xdr:colOff>152400</xdr:colOff>
      <xdr:row>64</xdr:row>
      <xdr:rowOff>1960</xdr:rowOff>
    </xdr:to>
    <xdr:cxnSp macro="">
      <xdr:nvCxnSpPr>
        <xdr:cNvPr id="591" name="直線コネクタ 590">
          <a:extLst>
            <a:ext uri="{FF2B5EF4-FFF2-40B4-BE49-F238E27FC236}">
              <a16:creationId xmlns:a16="http://schemas.microsoft.com/office/drawing/2014/main" id="{CB34ADF9-C28F-42E4-8913-483F691F0F45}"/>
            </a:ext>
          </a:extLst>
        </xdr:cNvPr>
        <xdr:cNvCxnSpPr/>
      </xdr:nvCxnSpPr>
      <xdr:spPr>
        <a:xfrm>
          <a:off x="22072600" y="1097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36811</xdr:rowOff>
    </xdr:from>
    <xdr:ext cx="469744" cy="259045"/>
    <xdr:sp macro="" textlink="">
      <xdr:nvSpPr>
        <xdr:cNvPr id="592" name="【学校施設】&#10;一人当たり面積最大値テキスト">
          <a:extLst>
            <a:ext uri="{FF2B5EF4-FFF2-40B4-BE49-F238E27FC236}">
              <a16:creationId xmlns:a16="http://schemas.microsoft.com/office/drawing/2014/main" id="{2D2BA108-904C-4C1A-8DF2-F6BC806CD1CD}"/>
            </a:ext>
          </a:extLst>
        </xdr:cNvPr>
        <xdr:cNvSpPr txBox="1"/>
      </xdr:nvSpPr>
      <xdr:spPr>
        <a:xfrm>
          <a:off x="22199600" y="946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90134</xdr:rowOff>
    </xdr:from>
    <xdr:to>
      <xdr:col>116</xdr:col>
      <xdr:colOff>152400</xdr:colOff>
      <xdr:row>56</xdr:row>
      <xdr:rowOff>90134</xdr:rowOff>
    </xdr:to>
    <xdr:cxnSp macro="">
      <xdr:nvCxnSpPr>
        <xdr:cNvPr id="593" name="直線コネクタ 592">
          <a:extLst>
            <a:ext uri="{FF2B5EF4-FFF2-40B4-BE49-F238E27FC236}">
              <a16:creationId xmlns:a16="http://schemas.microsoft.com/office/drawing/2014/main" id="{E304127C-CB56-4600-BD7F-6B7B892F8EA6}"/>
            </a:ext>
          </a:extLst>
        </xdr:cNvPr>
        <xdr:cNvCxnSpPr/>
      </xdr:nvCxnSpPr>
      <xdr:spPr>
        <a:xfrm>
          <a:off x="22072600" y="9691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96465</xdr:rowOff>
    </xdr:from>
    <xdr:ext cx="469744" cy="259045"/>
    <xdr:sp macro="" textlink="">
      <xdr:nvSpPr>
        <xdr:cNvPr id="594" name="【学校施設】&#10;一人当たり面積平均値テキスト">
          <a:extLst>
            <a:ext uri="{FF2B5EF4-FFF2-40B4-BE49-F238E27FC236}">
              <a16:creationId xmlns:a16="http://schemas.microsoft.com/office/drawing/2014/main" id="{A65E333C-5298-4C0E-BAC5-D647A5CBC99E}"/>
            </a:ext>
          </a:extLst>
        </xdr:cNvPr>
        <xdr:cNvSpPr txBox="1"/>
      </xdr:nvSpPr>
      <xdr:spPr>
        <a:xfrm>
          <a:off x="22199600" y="10554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118038</xdr:rowOff>
    </xdr:from>
    <xdr:to>
      <xdr:col>116</xdr:col>
      <xdr:colOff>114300</xdr:colOff>
      <xdr:row>62</xdr:row>
      <xdr:rowOff>48188</xdr:rowOff>
    </xdr:to>
    <xdr:sp macro="" textlink="">
      <xdr:nvSpPr>
        <xdr:cNvPr id="595" name="フローチャート: 判断 594">
          <a:extLst>
            <a:ext uri="{FF2B5EF4-FFF2-40B4-BE49-F238E27FC236}">
              <a16:creationId xmlns:a16="http://schemas.microsoft.com/office/drawing/2014/main" id="{DCD9FB40-43CF-470D-9EE5-4D4DEB1EEF7E}"/>
            </a:ext>
          </a:extLst>
        </xdr:cNvPr>
        <xdr:cNvSpPr/>
      </xdr:nvSpPr>
      <xdr:spPr>
        <a:xfrm>
          <a:off x="22110700" y="105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153960</xdr:rowOff>
    </xdr:from>
    <xdr:to>
      <xdr:col>112</xdr:col>
      <xdr:colOff>38100</xdr:colOff>
      <xdr:row>62</xdr:row>
      <xdr:rowOff>84110</xdr:rowOff>
    </xdr:to>
    <xdr:sp macro="" textlink="">
      <xdr:nvSpPr>
        <xdr:cNvPr id="596" name="フローチャート: 判断 595">
          <a:extLst>
            <a:ext uri="{FF2B5EF4-FFF2-40B4-BE49-F238E27FC236}">
              <a16:creationId xmlns:a16="http://schemas.microsoft.com/office/drawing/2014/main" id="{B1CD88A4-1C84-41D2-B4F1-9E0B2F9638D2}"/>
            </a:ext>
          </a:extLst>
        </xdr:cNvPr>
        <xdr:cNvSpPr/>
      </xdr:nvSpPr>
      <xdr:spPr>
        <a:xfrm>
          <a:off x="21272500" y="1061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597" name="フローチャート: 判断 596">
          <a:extLst>
            <a:ext uri="{FF2B5EF4-FFF2-40B4-BE49-F238E27FC236}">
              <a16:creationId xmlns:a16="http://schemas.microsoft.com/office/drawing/2014/main" id="{E66EFE99-784C-47C4-A361-0847DED1CFB0}"/>
            </a:ext>
          </a:extLst>
        </xdr:cNvPr>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129141</xdr:rowOff>
    </xdr:from>
    <xdr:to>
      <xdr:col>102</xdr:col>
      <xdr:colOff>165100</xdr:colOff>
      <xdr:row>62</xdr:row>
      <xdr:rowOff>59291</xdr:rowOff>
    </xdr:to>
    <xdr:sp macro="" textlink="">
      <xdr:nvSpPr>
        <xdr:cNvPr id="598" name="フローチャート: 判断 597">
          <a:extLst>
            <a:ext uri="{FF2B5EF4-FFF2-40B4-BE49-F238E27FC236}">
              <a16:creationId xmlns:a16="http://schemas.microsoft.com/office/drawing/2014/main" id="{3FDA5B13-1AB5-42BE-8D5B-D7D3E40B3DDF}"/>
            </a:ext>
          </a:extLst>
        </xdr:cNvPr>
        <xdr:cNvSpPr/>
      </xdr:nvSpPr>
      <xdr:spPr>
        <a:xfrm>
          <a:off x="19494500" y="1058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125222</xdr:rowOff>
    </xdr:from>
    <xdr:to>
      <xdr:col>98</xdr:col>
      <xdr:colOff>38100</xdr:colOff>
      <xdr:row>62</xdr:row>
      <xdr:rowOff>55372</xdr:rowOff>
    </xdr:to>
    <xdr:sp macro="" textlink="">
      <xdr:nvSpPr>
        <xdr:cNvPr id="599" name="フローチャート: 判断 598">
          <a:extLst>
            <a:ext uri="{FF2B5EF4-FFF2-40B4-BE49-F238E27FC236}">
              <a16:creationId xmlns:a16="http://schemas.microsoft.com/office/drawing/2014/main" id="{04ACB022-AA77-4EBC-AE88-607D71AB1145}"/>
            </a:ext>
          </a:extLst>
        </xdr:cNvPr>
        <xdr:cNvSpPr/>
      </xdr:nvSpPr>
      <xdr:spPr>
        <a:xfrm>
          <a:off x="18605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D62CDD53-A7F6-4EA8-9FA1-99C95665EA0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8508C128-532F-4896-BE38-A4533B26755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22E6294F-40F3-4155-B178-EE72A45944F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8C5F2372-AA7F-4464-9736-05B379FAA54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AB8B04B-6C7B-4C78-81CB-1C4C5A0386E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8310</xdr:rowOff>
    </xdr:from>
    <xdr:to>
      <xdr:col>116</xdr:col>
      <xdr:colOff>114300</xdr:colOff>
      <xdr:row>61</xdr:row>
      <xdr:rowOff>109910</xdr:rowOff>
    </xdr:to>
    <xdr:sp macro="" textlink="">
      <xdr:nvSpPr>
        <xdr:cNvPr id="605" name="楕円 604">
          <a:extLst>
            <a:ext uri="{FF2B5EF4-FFF2-40B4-BE49-F238E27FC236}">
              <a16:creationId xmlns:a16="http://schemas.microsoft.com/office/drawing/2014/main" id="{D097FF1F-37D1-431C-ADEF-FED6B60E8D40}"/>
            </a:ext>
          </a:extLst>
        </xdr:cNvPr>
        <xdr:cNvSpPr/>
      </xdr:nvSpPr>
      <xdr:spPr>
        <a:xfrm>
          <a:off x="22110700" y="1046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31187</xdr:rowOff>
    </xdr:from>
    <xdr:ext cx="469744" cy="259045"/>
    <xdr:sp macro="" textlink="">
      <xdr:nvSpPr>
        <xdr:cNvPr id="606" name="【学校施設】&#10;一人当たり面積該当値テキスト">
          <a:extLst>
            <a:ext uri="{FF2B5EF4-FFF2-40B4-BE49-F238E27FC236}">
              <a16:creationId xmlns:a16="http://schemas.microsoft.com/office/drawing/2014/main" id="{0D920645-1766-4E38-8747-B319239261DA}"/>
            </a:ext>
          </a:extLst>
        </xdr:cNvPr>
        <xdr:cNvSpPr txBox="1"/>
      </xdr:nvSpPr>
      <xdr:spPr>
        <a:xfrm>
          <a:off x="22199600" y="1031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10269</xdr:rowOff>
    </xdr:from>
    <xdr:to>
      <xdr:col>112</xdr:col>
      <xdr:colOff>38100</xdr:colOff>
      <xdr:row>61</xdr:row>
      <xdr:rowOff>111869</xdr:rowOff>
    </xdr:to>
    <xdr:sp macro="" textlink="">
      <xdr:nvSpPr>
        <xdr:cNvPr id="607" name="楕円 606">
          <a:extLst>
            <a:ext uri="{FF2B5EF4-FFF2-40B4-BE49-F238E27FC236}">
              <a16:creationId xmlns:a16="http://schemas.microsoft.com/office/drawing/2014/main" id="{142FFA64-AE78-4B0F-9B20-AB9FC658E12F}"/>
            </a:ext>
          </a:extLst>
        </xdr:cNvPr>
        <xdr:cNvSpPr/>
      </xdr:nvSpPr>
      <xdr:spPr>
        <a:xfrm>
          <a:off x="21272500" y="1046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59110</xdr:rowOff>
    </xdr:from>
    <xdr:to>
      <xdr:col>116</xdr:col>
      <xdr:colOff>63500</xdr:colOff>
      <xdr:row>61</xdr:row>
      <xdr:rowOff>61069</xdr:rowOff>
    </xdr:to>
    <xdr:cxnSp macro="">
      <xdr:nvCxnSpPr>
        <xdr:cNvPr id="608" name="直線コネクタ 607">
          <a:extLst>
            <a:ext uri="{FF2B5EF4-FFF2-40B4-BE49-F238E27FC236}">
              <a16:creationId xmlns:a16="http://schemas.microsoft.com/office/drawing/2014/main" id="{4C027F79-EA70-49E0-89C1-A190F4634563}"/>
            </a:ext>
          </a:extLst>
        </xdr:cNvPr>
        <xdr:cNvCxnSpPr/>
      </xdr:nvCxnSpPr>
      <xdr:spPr>
        <a:xfrm flipV="1">
          <a:off x="21323300" y="10517560"/>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3738</xdr:rowOff>
    </xdr:from>
    <xdr:to>
      <xdr:col>107</xdr:col>
      <xdr:colOff>101600</xdr:colOff>
      <xdr:row>61</xdr:row>
      <xdr:rowOff>105338</xdr:rowOff>
    </xdr:to>
    <xdr:sp macro="" textlink="">
      <xdr:nvSpPr>
        <xdr:cNvPr id="609" name="楕円 608">
          <a:extLst>
            <a:ext uri="{FF2B5EF4-FFF2-40B4-BE49-F238E27FC236}">
              <a16:creationId xmlns:a16="http://schemas.microsoft.com/office/drawing/2014/main" id="{57261D2F-BEDA-4D15-BC75-0DF8F81ABC5D}"/>
            </a:ext>
          </a:extLst>
        </xdr:cNvPr>
        <xdr:cNvSpPr/>
      </xdr:nvSpPr>
      <xdr:spPr>
        <a:xfrm>
          <a:off x="20383500" y="1046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54538</xdr:rowOff>
    </xdr:from>
    <xdr:to>
      <xdr:col>111</xdr:col>
      <xdr:colOff>177800</xdr:colOff>
      <xdr:row>61</xdr:row>
      <xdr:rowOff>61069</xdr:rowOff>
    </xdr:to>
    <xdr:cxnSp macro="">
      <xdr:nvCxnSpPr>
        <xdr:cNvPr id="610" name="直線コネクタ 609">
          <a:extLst>
            <a:ext uri="{FF2B5EF4-FFF2-40B4-BE49-F238E27FC236}">
              <a16:creationId xmlns:a16="http://schemas.microsoft.com/office/drawing/2014/main" id="{54D4F369-6D3A-4E3A-A6D2-25BC82DAEB9D}"/>
            </a:ext>
          </a:extLst>
        </xdr:cNvPr>
        <xdr:cNvCxnSpPr/>
      </xdr:nvCxnSpPr>
      <xdr:spPr>
        <a:xfrm>
          <a:off x="20434300" y="1051298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11" name="楕円 610">
          <a:extLst>
            <a:ext uri="{FF2B5EF4-FFF2-40B4-BE49-F238E27FC236}">
              <a16:creationId xmlns:a16="http://schemas.microsoft.com/office/drawing/2014/main" id="{6B66D234-9117-439B-B8DC-4395F55C5271}"/>
            </a:ext>
          </a:extLst>
        </xdr:cNvPr>
        <xdr:cNvSpPr/>
      </xdr:nvSpPr>
      <xdr:spPr>
        <a:xfrm>
          <a:off x="19494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54538</xdr:rowOff>
    </xdr:from>
    <xdr:to>
      <xdr:col>107</xdr:col>
      <xdr:colOff>50800</xdr:colOff>
      <xdr:row>61</xdr:row>
      <xdr:rowOff>57150</xdr:rowOff>
    </xdr:to>
    <xdr:cxnSp macro="">
      <xdr:nvCxnSpPr>
        <xdr:cNvPr id="612" name="直線コネクタ 611">
          <a:extLst>
            <a:ext uri="{FF2B5EF4-FFF2-40B4-BE49-F238E27FC236}">
              <a16:creationId xmlns:a16="http://schemas.microsoft.com/office/drawing/2014/main" id="{BE1CD381-3093-44EE-B151-C68EC8AB1EFB}"/>
            </a:ext>
          </a:extLst>
        </xdr:cNvPr>
        <xdr:cNvCxnSpPr/>
      </xdr:nvCxnSpPr>
      <xdr:spPr>
        <a:xfrm flipV="1">
          <a:off x="19545300" y="10512988"/>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9616</xdr:rowOff>
    </xdr:from>
    <xdr:to>
      <xdr:col>98</xdr:col>
      <xdr:colOff>38100</xdr:colOff>
      <xdr:row>61</xdr:row>
      <xdr:rowOff>111216</xdr:rowOff>
    </xdr:to>
    <xdr:sp macro="" textlink="">
      <xdr:nvSpPr>
        <xdr:cNvPr id="613" name="楕円 612">
          <a:extLst>
            <a:ext uri="{FF2B5EF4-FFF2-40B4-BE49-F238E27FC236}">
              <a16:creationId xmlns:a16="http://schemas.microsoft.com/office/drawing/2014/main" id="{FECA935A-AA82-45DC-9713-004BCB87F71D}"/>
            </a:ext>
          </a:extLst>
        </xdr:cNvPr>
        <xdr:cNvSpPr/>
      </xdr:nvSpPr>
      <xdr:spPr>
        <a:xfrm>
          <a:off x="18605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57150</xdr:rowOff>
    </xdr:from>
    <xdr:to>
      <xdr:col>102</xdr:col>
      <xdr:colOff>114300</xdr:colOff>
      <xdr:row>61</xdr:row>
      <xdr:rowOff>60416</xdr:rowOff>
    </xdr:to>
    <xdr:cxnSp macro="">
      <xdr:nvCxnSpPr>
        <xdr:cNvPr id="614" name="直線コネクタ 613">
          <a:extLst>
            <a:ext uri="{FF2B5EF4-FFF2-40B4-BE49-F238E27FC236}">
              <a16:creationId xmlns:a16="http://schemas.microsoft.com/office/drawing/2014/main" id="{5BACA3A7-7DE3-443E-AC05-2C5D930DD94F}"/>
            </a:ext>
          </a:extLst>
        </xdr:cNvPr>
        <xdr:cNvCxnSpPr/>
      </xdr:nvCxnSpPr>
      <xdr:spPr>
        <a:xfrm flipV="1">
          <a:off x="18656300" y="105156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75237</xdr:rowOff>
    </xdr:from>
    <xdr:ext cx="469744" cy="259045"/>
    <xdr:sp macro="" textlink="">
      <xdr:nvSpPr>
        <xdr:cNvPr id="615" name="n_1aveValue【学校施設】&#10;一人当たり面積">
          <a:extLst>
            <a:ext uri="{FF2B5EF4-FFF2-40B4-BE49-F238E27FC236}">
              <a16:creationId xmlns:a16="http://schemas.microsoft.com/office/drawing/2014/main" id="{6CA0201F-91A4-46B2-BA9F-C33223B073FD}"/>
            </a:ext>
          </a:extLst>
        </xdr:cNvPr>
        <xdr:cNvSpPr txBox="1"/>
      </xdr:nvSpPr>
      <xdr:spPr>
        <a:xfrm>
          <a:off x="21075727" y="1070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61521</xdr:rowOff>
    </xdr:from>
    <xdr:ext cx="469744" cy="259045"/>
    <xdr:sp macro="" textlink="">
      <xdr:nvSpPr>
        <xdr:cNvPr id="616" name="n_2aveValue【学校施設】&#10;一人当たり面積">
          <a:extLst>
            <a:ext uri="{FF2B5EF4-FFF2-40B4-BE49-F238E27FC236}">
              <a16:creationId xmlns:a16="http://schemas.microsoft.com/office/drawing/2014/main" id="{C2F1313A-761D-42C1-A9DB-8FD724DC612C}"/>
            </a:ext>
          </a:extLst>
        </xdr:cNvPr>
        <xdr:cNvSpPr txBox="1"/>
      </xdr:nvSpPr>
      <xdr:spPr>
        <a:xfrm>
          <a:off x="20199427"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50418</xdr:rowOff>
    </xdr:from>
    <xdr:ext cx="469744" cy="259045"/>
    <xdr:sp macro="" textlink="">
      <xdr:nvSpPr>
        <xdr:cNvPr id="617" name="n_3aveValue【学校施設】&#10;一人当たり面積">
          <a:extLst>
            <a:ext uri="{FF2B5EF4-FFF2-40B4-BE49-F238E27FC236}">
              <a16:creationId xmlns:a16="http://schemas.microsoft.com/office/drawing/2014/main" id="{431DBA98-A248-4C37-9F62-8E6FE128B106}"/>
            </a:ext>
          </a:extLst>
        </xdr:cNvPr>
        <xdr:cNvSpPr txBox="1"/>
      </xdr:nvSpPr>
      <xdr:spPr>
        <a:xfrm>
          <a:off x="19310427" y="1068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46499</xdr:rowOff>
    </xdr:from>
    <xdr:ext cx="469744" cy="259045"/>
    <xdr:sp macro="" textlink="">
      <xdr:nvSpPr>
        <xdr:cNvPr id="618" name="n_4aveValue【学校施設】&#10;一人当たり面積">
          <a:extLst>
            <a:ext uri="{FF2B5EF4-FFF2-40B4-BE49-F238E27FC236}">
              <a16:creationId xmlns:a16="http://schemas.microsoft.com/office/drawing/2014/main" id="{BB6685EB-A6B3-4A1F-A909-885D4A95C3BA}"/>
            </a:ext>
          </a:extLst>
        </xdr:cNvPr>
        <xdr:cNvSpPr txBox="1"/>
      </xdr:nvSpPr>
      <xdr:spPr>
        <a:xfrm>
          <a:off x="18421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128396</xdr:rowOff>
    </xdr:from>
    <xdr:ext cx="469744" cy="259045"/>
    <xdr:sp macro="" textlink="">
      <xdr:nvSpPr>
        <xdr:cNvPr id="619" name="n_1mainValue【学校施設】&#10;一人当たり面積">
          <a:extLst>
            <a:ext uri="{FF2B5EF4-FFF2-40B4-BE49-F238E27FC236}">
              <a16:creationId xmlns:a16="http://schemas.microsoft.com/office/drawing/2014/main" id="{18133059-E275-46A0-B379-70852823C5DE}"/>
            </a:ext>
          </a:extLst>
        </xdr:cNvPr>
        <xdr:cNvSpPr txBox="1"/>
      </xdr:nvSpPr>
      <xdr:spPr>
        <a:xfrm>
          <a:off x="21075727" y="102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121865</xdr:rowOff>
    </xdr:from>
    <xdr:ext cx="469744" cy="259045"/>
    <xdr:sp macro="" textlink="">
      <xdr:nvSpPr>
        <xdr:cNvPr id="620" name="n_2mainValue【学校施設】&#10;一人当たり面積">
          <a:extLst>
            <a:ext uri="{FF2B5EF4-FFF2-40B4-BE49-F238E27FC236}">
              <a16:creationId xmlns:a16="http://schemas.microsoft.com/office/drawing/2014/main" id="{AFB66419-022E-4726-9F3B-4C66F0BC851B}"/>
            </a:ext>
          </a:extLst>
        </xdr:cNvPr>
        <xdr:cNvSpPr txBox="1"/>
      </xdr:nvSpPr>
      <xdr:spPr>
        <a:xfrm>
          <a:off x="20199427" y="1023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621" name="n_3mainValue【学校施設】&#10;一人当たり面積">
          <a:extLst>
            <a:ext uri="{FF2B5EF4-FFF2-40B4-BE49-F238E27FC236}">
              <a16:creationId xmlns:a16="http://schemas.microsoft.com/office/drawing/2014/main" id="{0ACFC800-88C3-4D78-91DB-46CA9EFDBAE0}"/>
            </a:ext>
          </a:extLst>
        </xdr:cNvPr>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127743</xdr:rowOff>
    </xdr:from>
    <xdr:ext cx="469744" cy="259045"/>
    <xdr:sp macro="" textlink="">
      <xdr:nvSpPr>
        <xdr:cNvPr id="622" name="n_4mainValue【学校施設】&#10;一人当たり面積">
          <a:extLst>
            <a:ext uri="{FF2B5EF4-FFF2-40B4-BE49-F238E27FC236}">
              <a16:creationId xmlns:a16="http://schemas.microsoft.com/office/drawing/2014/main" id="{16E26D97-B64A-467B-9AB5-7D3487FF5B1D}"/>
            </a:ext>
          </a:extLst>
        </xdr:cNvPr>
        <xdr:cNvSpPr txBox="1"/>
      </xdr:nvSpPr>
      <xdr:spPr>
        <a:xfrm>
          <a:off x="18421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EE56315-6603-40FF-BC52-01355C9E7C9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B64FB7E4-6894-47AE-AE92-00868368AF2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30FC2C8D-3CD3-4CDC-8866-0D3B9D770B8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E541DD58-8A84-4C44-8DD6-8020A19CD55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B739F604-582C-4309-941C-EBBE3E8FAE0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3A88C6AE-A9E1-4E47-8B67-A05F1A3216F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551170E6-0962-4F0A-9F7B-BC91BDC1211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9B9F7650-80DC-4557-92DF-84F19B3CC1B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7D89D1A9-FE24-4299-8007-71DFD115834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A7AB7AFC-F4F1-42FB-A334-AA4198DD3EE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F159A51A-EF73-44A3-B976-A11115AB265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4" name="直線コネクタ 633">
          <a:extLst>
            <a:ext uri="{FF2B5EF4-FFF2-40B4-BE49-F238E27FC236}">
              <a16:creationId xmlns:a16="http://schemas.microsoft.com/office/drawing/2014/main" id="{F32AEB66-E2E2-4FE8-A979-EC31A46B2896}"/>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5" name="テキスト ボックス 634">
          <a:extLst>
            <a:ext uri="{FF2B5EF4-FFF2-40B4-BE49-F238E27FC236}">
              <a16:creationId xmlns:a16="http://schemas.microsoft.com/office/drawing/2014/main" id="{B58EF3B0-2E2E-44F9-AD36-9CE94B575816}"/>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6" name="直線コネクタ 635">
          <a:extLst>
            <a:ext uri="{FF2B5EF4-FFF2-40B4-BE49-F238E27FC236}">
              <a16:creationId xmlns:a16="http://schemas.microsoft.com/office/drawing/2014/main" id="{82EE50C2-B3C3-4148-BE08-2B94B6EBE31F}"/>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7" name="テキスト ボックス 636">
          <a:extLst>
            <a:ext uri="{FF2B5EF4-FFF2-40B4-BE49-F238E27FC236}">
              <a16:creationId xmlns:a16="http://schemas.microsoft.com/office/drawing/2014/main" id="{500530FD-152E-4110-B3D8-99EC07BE311F}"/>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8" name="直線コネクタ 637">
          <a:extLst>
            <a:ext uri="{FF2B5EF4-FFF2-40B4-BE49-F238E27FC236}">
              <a16:creationId xmlns:a16="http://schemas.microsoft.com/office/drawing/2014/main" id="{DFA5F518-DB22-420A-9D06-936EC4E281F3}"/>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9" name="テキスト ボックス 638">
          <a:extLst>
            <a:ext uri="{FF2B5EF4-FFF2-40B4-BE49-F238E27FC236}">
              <a16:creationId xmlns:a16="http://schemas.microsoft.com/office/drawing/2014/main" id="{BF121156-6154-4B12-962E-ABB78803E913}"/>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0" name="直線コネクタ 639">
          <a:extLst>
            <a:ext uri="{FF2B5EF4-FFF2-40B4-BE49-F238E27FC236}">
              <a16:creationId xmlns:a16="http://schemas.microsoft.com/office/drawing/2014/main" id="{A6BF16DB-7E5F-421C-AF1A-E590668B35E5}"/>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1" name="テキスト ボックス 640">
          <a:extLst>
            <a:ext uri="{FF2B5EF4-FFF2-40B4-BE49-F238E27FC236}">
              <a16:creationId xmlns:a16="http://schemas.microsoft.com/office/drawing/2014/main" id="{8DEF1D75-B893-4230-8165-FD2C7AADB608}"/>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6CE2FF05-74C5-47F3-8B77-7D046E0A70C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3" name="テキスト ボックス 642">
          <a:extLst>
            <a:ext uri="{FF2B5EF4-FFF2-40B4-BE49-F238E27FC236}">
              <a16:creationId xmlns:a16="http://schemas.microsoft.com/office/drawing/2014/main" id="{506622E4-FC11-4B6E-9205-81B8A94861CD}"/>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a:extLst>
            <a:ext uri="{FF2B5EF4-FFF2-40B4-BE49-F238E27FC236}">
              <a16:creationId xmlns:a16="http://schemas.microsoft.com/office/drawing/2014/main" id="{502C4E14-7BEB-4B09-A783-6B4BB550218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40387</xdr:rowOff>
    </xdr:from>
    <xdr:to>
      <xdr:col>85</xdr:col>
      <xdr:colOff>126364</xdr:colOff>
      <xdr:row>85</xdr:row>
      <xdr:rowOff>152400</xdr:rowOff>
    </xdr:to>
    <xdr:cxnSp macro="">
      <xdr:nvCxnSpPr>
        <xdr:cNvPr id="645" name="直線コネクタ 644">
          <a:extLst>
            <a:ext uri="{FF2B5EF4-FFF2-40B4-BE49-F238E27FC236}">
              <a16:creationId xmlns:a16="http://schemas.microsoft.com/office/drawing/2014/main" id="{65BEE0AB-645F-4814-B974-9F60F24838A0}"/>
            </a:ext>
          </a:extLst>
        </xdr:cNvPr>
        <xdr:cNvCxnSpPr/>
      </xdr:nvCxnSpPr>
      <xdr:spPr>
        <a:xfrm flipV="1">
          <a:off x="16318864" y="13413487"/>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646" name="【児童館】&#10;有形固定資産減価償却率最小値テキスト">
          <a:extLst>
            <a:ext uri="{FF2B5EF4-FFF2-40B4-BE49-F238E27FC236}">
              <a16:creationId xmlns:a16="http://schemas.microsoft.com/office/drawing/2014/main" id="{185ACF08-2D97-4E8D-8F50-C3D0C50AF440}"/>
            </a:ext>
          </a:extLst>
        </xdr:cNvPr>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647" name="直線コネクタ 646">
          <a:extLst>
            <a:ext uri="{FF2B5EF4-FFF2-40B4-BE49-F238E27FC236}">
              <a16:creationId xmlns:a16="http://schemas.microsoft.com/office/drawing/2014/main" id="{1E29876E-12BB-4EA3-90EC-F788FA4E11F7}"/>
            </a:ext>
          </a:extLst>
        </xdr:cNvPr>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158514</xdr:rowOff>
    </xdr:from>
    <xdr:ext cx="405111" cy="259045"/>
    <xdr:sp macro="" textlink="">
      <xdr:nvSpPr>
        <xdr:cNvPr id="648" name="【児童館】&#10;有形固定資産減価償却率最大値テキスト">
          <a:extLst>
            <a:ext uri="{FF2B5EF4-FFF2-40B4-BE49-F238E27FC236}">
              <a16:creationId xmlns:a16="http://schemas.microsoft.com/office/drawing/2014/main" id="{A094E4F9-1B89-4313-910C-C844745AF239}"/>
            </a:ext>
          </a:extLst>
        </xdr:cNvPr>
        <xdr:cNvSpPr txBox="1"/>
      </xdr:nvSpPr>
      <xdr:spPr>
        <a:xfrm>
          <a:off x="16357600" y="1318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40387</xdr:rowOff>
    </xdr:from>
    <xdr:to>
      <xdr:col>86</xdr:col>
      <xdr:colOff>25400</xdr:colOff>
      <xdr:row>78</xdr:row>
      <xdr:rowOff>40387</xdr:rowOff>
    </xdr:to>
    <xdr:cxnSp macro="">
      <xdr:nvCxnSpPr>
        <xdr:cNvPr id="649" name="直線コネクタ 648">
          <a:extLst>
            <a:ext uri="{FF2B5EF4-FFF2-40B4-BE49-F238E27FC236}">
              <a16:creationId xmlns:a16="http://schemas.microsoft.com/office/drawing/2014/main" id="{23D2A00B-8F35-4736-B841-E00326AFB017}"/>
            </a:ext>
          </a:extLst>
        </xdr:cNvPr>
        <xdr:cNvCxnSpPr/>
      </xdr:nvCxnSpPr>
      <xdr:spPr>
        <a:xfrm>
          <a:off x="16230600" y="1341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68597</xdr:rowOff>
    </xdr:from>
    <xdr:ext cx="405111" cy="259045"/>
    <xdr:sp macro="" textlink="">
      <xdr:nvSpPr>
        <xdr:cNvPr id="650" name="【児童館】&#10;有形固定資産減価償却率平均値テキスト">
          <a:extLst>
            <a:ext uri="{FF2B5EF4-FFF2-40B4-BE49-F238E27FC236}">
              <a16:creationId xmlns:a16="http://schemas.microsoft.com/office/drawing/2014/main" id="{D8D53C5D-09A7-4C82-B042-7C7B07077A60}"/>
            </a:ext>
          </a:extLst>
        </xdr:cNvPr>
        <xdr:cNvSpPr txBox="1"/>
      </xdr:nvSpPr>
      <xdr:spPr>
        <a:xfrm>
          <a:off x="16357600" y="1378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90170</xdr:rowOff>
    </xdr:from>
    <xdr:to>
      <xdr:col>85</xdr:col>
      <xdr:colOff>177800</xdr:colOff>
      <xdr:row>81</xdr:row>
      <xdr:rowOff>20320</xdr:rowOff>
    </xdr:to>
    <xdr:sp macro="" textlink="">
      <xdr:nvSpPr>
        <xdr:cNvPr id="651" name="フローチャート: 判断 650">
          <a:extLst>
            <a:ext uri="{FF2B5EF4-FFF2-40B4-BE49-F238E27FC236}">
              <a16:creationId xmlns:a16="http://schemas.microsoft.com/office/drawing/2014/main" id="{9F06FAD8-BF9B-4E1B-B43D-B74569555B2C}"/>
            </a:ext>
          </a:extLst>
        </xdr:cNvPr>
        <xdr:cNvSpPr/>
      </xdr:nvSpPr>
      <xdr:spPr>
        <a:xfrm>
          <a:off x="16268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652" name="フローチャート: 判断 651">
          <a:extLst>
            <a:ext uri="{FF2B5EF4-FFF2-40B4-BE49-F238E27FC236}">
              <a16:creationId xmlns:a16="http://schemas.microsoft.com/office/drawing/2014/main" id="{88E2BE4E-886A-4293-912A-EB83964CF964}"/>
            </a:ext>
          </a:extLst>
        </xdr:cNvPr>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62737</xdr:rowOff>
    </xdr:from>
    <xdr:to>
      <xdr:col>76</xdr:col>
      <xdr:colOff>165100</xdr:colOff>
      <xdr:row>80</xdr:row>
      <xdr:rowOff>164337</xdr:rowOff>
    </xdr:to>
    <xdr:sp macro="" textlink="">
      <xdr:nvSpPr>
        <xdr:cNvPr id="653" name="フローチャート: 判断 652">
          <a:extLst>
            <a:ext uri="{FF2B5EF4-FFF2-40B4-BE49-F238E27FC236}">
              <a16:creationId xmlns:a16="http://schemas.microsoft.com/office/drawing/2014/main" id="{06150C89-6831-45A7-ACE7-1509D195EC12}"/>
            </a:ext>
          </a:extLst>
        </xdr:cNvPr>
        <xdr:cNvSpPr/>
      </xdr:nvSpPr>
      <xdr:spPr>
        <a:xfrm>
          <a:off x="14541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7874</xdr:rowOff>
    </xdr:from>
    <xdr:to>
      <xdr:col>72</xdr:col>
      <xdr:colOff>38100</xdr:colOff>
      <xdr:row>80</xdr:row>
      <xdr:rowOff>109474</xdr:rowOff>
    </xdr:to>
    <xdr:sp macro="" textlink="">
      <xdr:nvSpPr>
        <xdr:cNvPr id="654" name="フローチャート: 判断 653">
          <a:extLst>
            <a:ext uri="{FF2B5EF4-FFF2-40B4-BE49-F238E27FC236}">
              <a16:creationId xmlns:a16="http://schemas.microsoft.com/office/drawing/2014/main" id="{6F137F7B-1F56-4596-B6B5-8D85C14ADFEC}"/>
            </a:ext>
          </a:extLst>
        </xdr:cNvPr>
        <xdr:cNvSpPr/>
      </xdr:nvSpPr>
      <xdr:spPr>
        <a:xfrm>
          <a:off x="13652500" y="1372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10161</xdr:rowOff>
    </xdr:from>
    <xdr:to>
      <xdr:col>67</xdr:col>
      <xdr:colOff>101600</xdr:colOff>
      <xdr:row>80</xdr:row>
      <xdr:rowOff>111761</xdr:rowOff>
    </xdr:to>
    <xdr:sp macro="" textlink="">
      <xdr:nvSpPr>
        <xdr:cNvPr id="655" name="フローチャート: 判断 654">
          <a:extLst>
            <a:ext uri="{FF2B5EF4-FFF2-40B4-BE49-F238E27FC236}">
              <a16:creationId xmlns:a16="http://schemas.microsoft.com/office/drawing/2014/main" id="{6F57DF45-51B4-44AA-A96D-A7D5F3FF6164}"/>
            </a:ext>
          </a:extLst>
        </xdr:cNvPr>
        <xdr:cNvSpPr/>
      </xdr:nvSpPr>
      <xdr:spPr>
        <a:xfrm>
          <a:off x="12763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29B119D2-17AD-45FF-A310-E72D89EAA69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11AFC741-4E49-4F94-A099-8C5D823B07A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809F3246-799A-4210-9624-CE63342B1F3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FBA6EE3E-62CB-444D-8223-05C955290C6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AFC56837-7F9F-4885-A6E8-23E6B3FCA7C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81026</xdr:rowOff>
    </xdr:from>
    <xdr:to>
      <xdr:col>85</xdr:col>
      <xdr:colOff>177800</xdr:colOff>
      <xdr:row>80</xdr:row>
      <xdr:rowOff>11176</xdr:rowOff>
    </xdr:to>
    <xdr:sp macro="" textlink="">
      <xdr:nvSpPr>
        <xdr:cNvPr id="661" name="楕円 660">
          <a:extLst>
            <a:ext uri="{FF2B5EF4-FFF2-40B4-BE49-F238E27FC236}">
              <a16:creationId xmlns:a16="http://schemas.microsoft.com/office/drawing/2014/main" id="{32401A78-999A-4CB0-B685-1E774AF8E300}"/>
            </a:ext>
          </a:extLst>
        </xdr:cNvPr>
        <xdr:cNvSpPr/>
      </xdr:nvSpPr>
      <xdr:spPr>
        <a:xfrm>
          <a:off x="16268700" y="1362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103903</xdr:rowOff>
    </xdr:from>
    <xdr:ext cx="405111" cy="259045"/>
    <xdr:sp macro="" textlink="">
      <xdr:nvSpPr>
        <xdr:cNvPr id="662" name="【児童館】&#10;有形固定資産減価償却率該当値テキスト">
          <a:extLst>
            <a:ext uri="{FF2B5EF4-FFF2-40B4-BE49-F238E27FC236}">
              <a16:creationId xmlns:a16="http://schemas.microsoft.com/office/drawing/2014/main" id="{963039A7-D99A-4A2A-AC74-83F007228286}"/>
            </a:ext>
          </a:extLst>
        </xdr:cNvPr>
        <xdr:cNvSpPr txBox="1"/>
      </xdr:nvSpPr>
      <xdr:spPr>
        <a:xfrm>
          <a:off x="16357600" y="1347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17018</xdr:rowOff>
    </xdr:from>
    <xdr:to>
      <xdr:col>81</xdr:col>
      <xdr:colOff>101600</xdr:colOff>
      <xdr:row>79</xdr:row>
      <xdr:rowOff>118618</xdr:rowOff>
    </xdr:to>
    <xdr:sp macro="" textlink="">
      <xdr:nvSpPr>
        <xdr:cNvPr id="663" name="楕円 662">
          <a:extLst>
            <a:ext uri="{FF2B5EF4-FFF2-40B4-BE49-F238E27FC236}">
              <a16:creationId xmlns:a16="http://schemas.microsoft.com/office/drawing/2014/main" id="{B489F347-2751-4F39-A23C-2E14262434E5}"/>
            </a:ext>
          </a:extLst>
        </xdr:cNvPr>
        <xdr:cNvSpPr/>
      </xdr:nvSpPr>
      <xdr:spPr>
        <a:xfrm>
          <a:off x="15430500" y="135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67818</xdr:rowOff>
    </xdr:from>
    <xdr:to>
      <xdr:col>85</xdr:col>
      <xdr:colOff>127000</xdr:colOff>
      <xdr:row>79</xdr:row>
      <xdr:rowOff>131826</xdr:rowOff>
    </xdr:to>
    <xdr:cxnSp macro="">
      <xdr:nvCxnSpPr>
        <xdr:cNvPr id="664" name="直線コネクタ 663">
          <a:extLst>
            <a:ext uri="{FF2B5EF4-FFF2-40B4-BE49-F238E27FC236}">
              <a16:creationId xmlns:a16="http://schemas.microsoft.com/office/drawing/2014/main" id="{8748C5AF-E1DF-4B8E-A183-2450808ACC0D}"/>
            </a:ext>
          </a:extLst>
        </xdr:cNvPr>
        <xdr:cNvCxnSpPr/>
      </xdr:nvCxnSpPr>
      <xdr:spPr>
        <a:xfrm>
          <a:off x="15481300" y="1361236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124461</xdr:rowOff>
    </xdr:from>
    <xdr:to>
      <xdr:col>76</xdr:col>
      <xdr:colOff>165100</xdr:colOff>
      <xdr:row>79</xdr:row>
      <xdr:rowOff>54611</xdr:rowOff>
    </xdr:to>
    <xdr:sp macro="" textlink="">
      <xdr:nvSpPr>
        <xdr:cNvPr id="665" name="楕円 664">
          <a:extLst>
            <a:ext uri="{FF2B5EF4-FFF2-40B4-BE49-F238E27FC236}">
              <a16:creationId xmlns:a16="http://schemas.microsoft.com/office/drawing/2014/main" id="{E1CFF162-70EE-406D-89B5-96D2FDF00F7F}"/>
            </a:ext>
          </a:extLst>
        </xdr:cNvPr>
        <xdr:cNvSpPr/>
      </xdr:nvSpPr>
      <xdr:spPr>
        <a:xfrm>
          <a:off x="14541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3811</xdr:rowOff>
    </xdr:from>
    <xdr:to>
      <xdr:col>81</xdr:col>
      <xdr:colOff>50800</xdr:colOff>
      <xdr:row>79</xdr:row>
      <xdr:rowOff>67818</xdr:rowOff>
    </xdr:to>
    <xdr:cxnSp macro="">
      <xdr:nvCxnSpPr>
        <xdr:cNvPr id="666" name="直線コネクタ 665">
          <a:extLst>
            <a:ext uri="{FF2B5EF4-FFF2-40B4-BE49-F238E27FC236}">
              <a16:creationId xmlns:a16="http://schemas.microsoft.com/office/drawing/2014/main" id="{C6CEF43C-BFC7-4ED6-A9CD-323256B9E887}"/>
            </a:ext>
          </a:extLst>
        </xdr:cNvPr>
        <xdr:cNvCxnSpPr/>
      </xdr:nvCxnSpPr>
      <xdr:spPr>
        <a:xfrm>
          <a:off x="14592300" y="135483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149606</xdr:rowOff>
    </xdr:from>
    <xdr:to>
      <xdr:col>72</xdr:col>
      <xdr:colOff>38100</xdr:colOff>
      <xdr:row>81</xdr:row>
      <xdr:rowOff>79756</xdr:rowOff>
    </xdr:to>
    <xdr:sp macro="" textlink="">
      <xdr:nvSpPr>
        <xdr:cNvPr id="667" name="楕円 666">
          <a:extLst>
            <a:ext uri="{FF2B5EF4-FFF2-40B4-BE49-F238E27FC236}">
              <a16:creationId xmlns:a16="http://schemas.microsoft.com/office/drawing/2014/main" id="{D630FB81-9320-4C35-A60D-044917AB1AA2}"/>
            </a:ext>
          </a:extLst>
        </xdr:cNvPr>
        <xdr:cNvSpPr/>
      </xdr:nvSpPr>
      <xdr:spPr>
        <a:xfrm>
          <a:off x="13652500" y="138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3811</xdr:rowOff>
    </xdr:from>
    <xdr:to>
      <xdr:col>76</xdr:col>
      <xdr:colOff>114300</xdr:colOff>
      <xdr:row>81</xdr:row>
      <xdr:rowOff>28956</xdr:rowOff>
    </xdr:to>
    <xdr:cxnSp macro="">
      <xdr:nvCxnSpPr>
        <xdr:cNvPr id="668" name="直線コネクタ 667">
          <a:extLst>
            <a:ext uri="{FF2B5EF4-FFF2-40B4-BE49-F238E27FC236}">
              <a16:creationId xmlns:a16="http://schemas.microsoft.com/office/drawing/2014/main" id="{4010A86F-273A-441E-BC95-2AF103A2CF52}"/>
            </a:ext>
          </a:extLst>
        </xdr:cNvPr>
        <xdr:cNvCxnSpPr/>
      </xdr:nvCxnSpPr>
      <xdr:spPr>
        <a:xfrm flipV="1">
          <a:off x="13703300" y="13548361"/>
          <a:ext cx="889000" cy="36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87885</xdr:rowOff>
    </xdr:from>
    <xdr:to>
      <xdr:col>67</xdr:col>
      <xdr:colOff>101600</xdr:colOff>
      <xdr:row>81</xdr:row>
      <xdr:rowOff>18035</xdr:rowOff>
    </xdr:to>
    <xdr:sp macro="" textlink="">
      <xdr:nvSpPr>
        <xdr:cNvPr id="669" name="楕円 668">
          <a:extLst>
            <a:ext uri="{FF2B5EF4-FFF2-40B4-BE49-F238E27FC236}">
              <a16:creationId xmlns:a16="http://schemas.microsoft.com/office/drawing/2014/main" id="{1BB40929-9A07-4213-A84E-B705745BE3A8}"/>
            </a:ext>
          </a:extLst>
        </xdr:cNvPr>
        <xdr:cNvSpPr/>
      </xdr:nvSpPr>
      <xdr:spPr>
        <a:xfrm>
          <a:off x="12763500" y="138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138685</xdr:rowOff>
    </xdr:from>
    <xdr:to>
      <xdr:col>71</xdr:col>
      <xdr:colOff>177800</xdr:colOff>
      <xdr:row>81</xdr:row>
      <xdr:rowOff>28956</xdr:rowOff>
    </xdr:to>
    <xdr:cxnSp macro="">
      <xdr:nvCxnSpPr>
        <xdr:cNvPr id="670" name="直線コネクタ 669">
          <a:extLst>
            <a:ext uri="{FF2B5EF4-FFF2-40B4-BE49-F238E27FC236}">
              <a16:creationId xmlns:a16="http://schemas.microsoft.com/office/drawing/2014/main" id="{F4F2AEF1-8FB8-4A02-9FC9-95216D79E186}"/>
            </a:ext>
          </a:extLst>
        </xdr:cNvPr>
        <xdr:cNvCxnSpPr/>
      </xdr:nvCxnSpPr>
      <xdr:spPr>
        <a:xfrm>
          <a:off x="12814300" y="13854685"/>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11447</xdr:rowOff>
    </xdr:from>
    <xdr:ext cx="405111" cy="259045"/>
    <xdr:sp macro="" textlink="">
      <xdr:nvSpPr>
        <xdr:cNvPr id="671" name="n_1aveValue【児童館】&#10;有形固定資産減価償却率">
          <a:extLst>
            <a:ext uri="{FF2B5EF4-FFF2-40B4-BE49-F238E27FC236}">
              <a16:creationId xmlns:a16="http://schemas.microsoft.com/office/drawing/2014/main" id="{04BCB3E7-37E3-4DE5-B91F-89C608C711DC}"/>
            </a:ext>
          </a:extLst>
        </xdr:cNvPr>
        <xdr:cNvSpPr txBox="1"/>
      </xdr:nvSpPr>
      <xdr:spPr>
        <a:xfrm>
          <a:off x="152660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155464</xdr:rowOff>
    </xdr:from>
    <xdr:ext cx="405111" cy="259045"/>
    <xdr:sp macro="" textlink="">
      <xdr:nvSpPr>
        <xdr:cNvPr id="672" name="n_2aveValue【児童館】&#10;有形固定資産減価償却率">
          <a:extLst>
            <a:ext uri="{FF2B5EF4-FFF2-40B4-BE49-F238E27FC236}">
              <a16:creationId xmlns:a16="http://schemas.microsoft.com/office/drawing/2014/main" id="{7BB0A761-00E7-4FD5-A277-5400AA6E18A0}"/>
            </a:ext>
          </a:extLst>
        </xdr:cNvPr>
        <xdr:cNvSpPr txBox="1"/>
      </xdr:nvSpPr>
      <xdr:spPr>
        <a:xfrm>
          <a:off x="14389744" y="13871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126001</xdr:rowOff>
    </xdr:from>
    <xdr:ext cx="405111" cy="259045"/>
    <xdr:sp macro="" textlink="">
      <xdr:nvSpPr>
        <xdr:cNvPr id="673" name="n_3aveValue【児童館】&#10;有形固定資産減価償却率">
          <a:extLst>
            <a:ext uri="{FF2B5EF4-FFF2-40B4-BE49-F238E27FC236}">
              <a16:creationId xmlns:a16="http://schemas.microsoft.com/office/drawing/2014/main" id="{8E33CFD9-50DD-406B-959F-6E7D7A06886B}"/>
            </a:ext>
          </a:extLst>
        </xdr:cNvPr>
        <xdr:cNvSpPr txBox="1"/>
      </xdr:nvSpPr>
      <xdr:spPr>
        <a:xfrm>
          <a:off x="13500744" y="134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128288</xdr:rowOff>
    </xdr:from>
    <xdr:ext cx="405111" cy="259045"/>
    <xdr:sp macro="" textlink="">
      <xdr:nvSpPr>
        <xdr:cNvPr id="674" name="n_4aveValue【児童館】&#10;有形固定資産減価償却率">
          <a:extLst>
            <a:ext uri="{FF2B5EF4-FFF2-40B4-BE49-F238E27FC236}">
              <a16:creationId xmlns:a16="http://schemas.microsoft.com/office/drawing/2014/main" id="{39FF4277-533A-476E-979D-DD9E5CF6A505}"/>
            </a:ext>
          </a:extLst>
        </xdr:cNvPr>
        <xdr:cNvSpPr txBox="1"/>
      </xdr:nvSpPr>
      <xdr:spPr>
        <a:xfrm>
          <a:off x="12611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135145</xdr:rowOff>
    </xdr:from>
    <xdr:ext cx="405111" cy="259045"/>
    <xdr:sp macro="" textlink="">
      <xdr:nvSpPr>
        <xdr:cNvPr id="675" name="n_1mainValue【児童館】&#10;有形固定資産減価償却率">
          <a:extLst>
            <a:ext uri="{FF2B5EF4-FFF2-40B4-BE49-F238E27FC236}">
              <a16:creationId xmlns:a16="http://schemas.microsoft.com/office/drawing/2014/main" id="{E2DBEF02-C785-4255-AC80-2B9A3470A3D7}"/>
            </a:ext>
          </a:extLst>
        </xdr:cNvPr>
        <xdr:cNvSpPr txBox="1"/>
      </xdr:nvSpPr>
      <xdr:spPr>
        <a:xfrm>
          <a:off x="15266044" y="1333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71138</xdr:rowOff>
    </xdr:from>
    <xdr:ext cx="405111" cy="259045"/>
    <xdr:sp macro="" textlink="">
      <xdr:nvSpPr>
        <xdr:cNvPr id="676" name="n_2mainValue【児童館】&#10;有形固定資産減価償却率">
          <a:extLst>
            <a:ext uri="{FF2B5EF4-FFF2-40B4-BE49-F238E27FC236}">
              <a16:creationId xmlns:a16="http://schemas.microsoft.com/office/drawing/2014/main" id="{508FAF32-7AE0-4AC9-AE1B-3E691CB321AD}"/>
            </a:ext>
          </a:extLst>
        </xdr:cNvPr>
        <xdr:cNvSpPr txBox="1"/>
      </xdr:nvSpPr>
      <xdr:spPr>
        <a:xfrm>
          <a:off x="14389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70883</xdr:rowOff>
    </xdr:from>
    <xdr:ext cx="405111" cy="259045"/>
    <xdr:sp macro="" textlink="">
      <xdr:nvSpPr>
        <xdr:cNvPr id="677" name="n_3mainValue【児童館】&#10;有形固定資産減価償却率">
          <a:extLst>
            <a:ext uri="{FF2B5EF4-FFF2-40B4-BE49-F238E27FC236}">
              <a16:creationId xmlns:a16="http://schemas.microsoft.com/office/drawing/2014/main" id="{07C0C3F5-60D0-46E6-BDA7-9B666FA6B6F2}"/>
            </a:ext>
          </a:extLst>
        </xdr:cNvPr>
        <xdr:cNvSpPr txBox="1"/>
      </xdr:nvSpPr>
      <xdr:spPr>
        <a:xfrm>
          <a:off x="13500744" y="1395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9162</xdr:rowOff>
    </xdr:from>
    <xdr:ext cx="405111" cy="259045"/>
    <xdr:sp macro="" textlink="">
      <xdr:nvSpPr>
        <xdr:cNvPr id="678" name="n_4mainValue【児童館】&#10;有形固定資産減価償却率">
          <a:extLst>
            <a:ext uri="{FF2B5EF4-FFF2-40B4-BE49-F238E27FC236}">
              <a16:creationId xmlns:a16="http://schemas.microsoft.com/office/drawing/2014/main" id="{DDFE68E3-1E14-4FE2-AB47-821B68C71023}"/>
            </a:ext>
          </a:extLst>
        </xdr:cNvPr>
        <xdr:cNvSpPr txBox="1"/>
      </xdr:nvSpPr>
      <xdr:spPr>
        <a:xfrm>
          <a:off x="12611744" y="1389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A26A7545-B32F-4EC5-899C-0D03D8A66A3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8E8C34A6-5CD9-4BE0-805D-CD4122636F9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79D4BB77-4BBD-4A12-87C7-27860F55D48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D50939AE-4E1E-4851-ACC0-EBF6C9D5AD2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6E899F12-B7A7-427C-8A48-45166897909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B5850F69-A574-4836-BA78-9346D57C854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EF2EB1C5-8019-4836-8646-24547447D1F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A4F540F7-5953-4BC7-9345-0D8DC980DF2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9657BCC8-A0BC-43DF-9659-91C8EF02093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6B56AA7F-A1DD-4184-AF9C-57DB8AE1409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a:extLst>
            <a:ext uri="{FF2B5EF4-FFF2-40B4-BE49-F238E27FC236}">
              <a16:creationId xmlns:a16="http://schemas.microsoft.com/office/drawing/2014/main" id="{9A8C17FE-BA78-433B-89F1-3C3D5556D89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a:extLst>
            <a:ext uri="{FF2B5EF4-FFF2-40B4-BE49-F238E27FC236}">
              <a16:creationId xmlns:a16="http://schemas.microsoft.com/office/drawing/2014/main" id="{560B8599-2455-47EA-8842-DB98459D24E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a:extLst>
            <a:ext uri="{FF2B5EF4-FFF2-40B4-BE49-F238E27FC236}">
              <a16:creationId xmlns:a16="http://schemas.microsoft.com/office/drawing/2014/main" id="{2556196A-97A0-49BF-9225-75F9E5C00DB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a:extLst>
            <a:ext uri="{FF2B5EF4-FFF2-40B4-BE49-F238E27FC236}">
              <a16:creationId xmlns:a16="http://schemas.microsoft.com/office/drawing/2014/main" id="{C3802340-C73A-4A4E-8F9F-8BBE5C0492D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a:extLst>
            <a:ext uri="{FF2B5EF4-FFF2-40B4-BE49-F238E27FC236}">
              <a16:creationId xmlns:a16="http://schemas.microsoft.com/office/drawing/2014/main" id="{763774D3-400F-4BCD-BEF4-2E0A59BCC43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a:extLst>
            <a:ext uri="{FF2B5EF4-FFF2-40B4-BE49-F238E27FC236}">
              <a16:creationId xmlns:a16="http://schemas.microsoft.com/office/drawing/2014/main" id="{6BE5D71B-C1B3-497D-A45C-D757231473F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a:extLst>
            <a:ext uri="{FF2B5EF4-FFF2-40B4-BE49-F238E27FC236}">
              <a16:creationId xmlns:a16="http://schemas.microsoft.com/office/drawing/2014/main" id="{EC9526A1-22E1-4BC8-A1D8-65B4A588BE1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a:extLst>
            <a:ext uri="{FF2B5EF4-FFF2-40B4-BE49-F238E27FC236}">
              <a16:creationId xmlns:a16="http://schemas.microsoft.com/office/drawing/2014/main" id="{067A3FDB-0F04-4529-A987-FC933CA5000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a:extLst>
            <a:ext uri="{FF2B5EF4-FFF2-40B4-BE49-F238E27FC236}">
              <a16:creationId xmlns:a16="http://schemas.microsoft.com/office/drawing/2014/main" id="{AC2C5AB5-2C89-4C76-A554-290319BD849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a:extLst>
            <a:ext uri="{FF2B5EF4-FFF2-40B4-BE49-F238E27FC236}">
              <a16:creationId xmlns:a16="http://schemas.microsoft.com/office/drawing/2014/main" id="{640491D8-B10C-4B32-A59D-4C6A68A408F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CBA6224B-3CD6-4AB9-8CC7-CA47F888DE1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F2F2934F-3230-47B8-8374-6B3AC331749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0672161C-A733-4FB1-B472-5B21F861C36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139700</xdr:rowOff>
    </xdr:from>
    <xdr:to>
      <xdr:col>116</xdr:col>
      <xdr:colOff>62864</xdr:colOff>
      <xdr:row>86</xdr:row>
      <xdr:rowOff>88900</xdr:rowOff>
    </xdr:to>
    <xdr:cxnSp macro="">
      <xdr:nvCxnSpPr>
        <xdr:cNvPr id="702" name="直線コネクタ 701">
          <a:extLst>
            <a:ext uri="{FF2B5EF4-FFF2-40B4-BE49-F238E27FC236}">
              <a16:creationId xmlns:a16="http://schemas.microsoft.com/office/drawing/2014/main" id="{A8105E31-282A-4EAC-99C0-215C25C2FF32}"/>
            </a:ext>
          </a:extLst>
        </xdr:cNvPr>
        <xdr:cNvCxnSpPr/>
      </xdr:nvCxnSpPr>
      <xdr:spPr>
        <a:xfrm flipV="1">
          <a:off x="22160864" y="135128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703" name="【児童館】&#10;一人当たり面積最小値テキスト">
          <a:extLst>
            <a:ext uri="{FF2B5EF4-FFF2-40B4-BE49-F238E27FC236}">
              <a16:creationId xmlns:a16="http://schemas.microsoft.com/office/drawing/2014/main" id="{975BDCC5-1E3C-470E-A0A2-FC90EAE721AE}"/>
            </a:ext>
          </a:extLst>
        </xdr:cNvPr>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704" name="直線コネクタ 703">
          <a:extLst>
            <a:ext uri="{FF2B5EF4-FFF2-40B4-BE49-F238E27FC236}">
              <a16:creationId xmlns:a16="http://schemas.microsoft.com/office/drawing/2014/main" id="{0E2673F9-48D1-4AFA-8A79-EACADACD3B63}"/>
            </a:ext>
          </a:extLst>
        </xdr:cNvPr>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86377</xdr:rowOff>
    </xdr:from>
    <xdr:ext cx="469744" cy="259045"/>
    <xdr:sp macro="" textlink="">
      <xdr:nvSpPr>
        <xdr:cNvPr id="705" name="【児童館】&#10;一人当たり面積最大値テキスト">
          <a:extLst>
            <a:ext uri="{FF2B5EF4-FFF2-40B4-BE49-F238E27FC236}">
              <a16:creationId xmlns:a16="http://schemas.microsoft.com/office/drawing/2014/main" id="{AEE5E750-9151-4954-BAE8-E1247C943294}"/>
            </a:ext>
          </a:extLst>
        </xdr:cNvPr>
        <xdr:cNvSpPr txBox="1"/>
      </xdr:nvSpPr>
      <xdr:spPr>
        <a:xfrm>
          <a:off x="22199600"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139700</xdr:rowOff>
    </xdr:from>
    <xdr:to>
      <xdr:col>116</xdr:col>
      <xdr:colOff>152400</xdr:colOff>
      <xdr:row>78</xdr:row>
      <xdr:rowOff>139700</xdr:rowOff>
    </xdr:to>
    <xdr:cxnSp macro="">
      <xdr:nvCxnSpPr>
        <xdr:cNvPr id="706" name="直線コネクタ 705">
          <a:extLst>
            <a:ext uri="{FF2B5EF4-FFF2-40B4-BE49-F238E27FC236}">
              <a16:creationId xmlns:a16="http://schemas.microsoft.com/office/drawing/2014/main" id="{FAE3DE37-3C30-41F5-B3E5-7B7E0C6E2BDC}"/>
            </a:ext>
          </a:extLst>
        </xdr:cNvPr>
        <xdr:cNvCxnSpPr/>
      </xdr:nvCxnSpPr>
      <xdr:spPr>
        <a:xfrm>
          <a:off x="22072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707" name="【児童館】&#10;一人当たり面積平均値テキスト">
          <a:extLst>
            <a:ext uri="{FF2B5EF4-FFF2-40B4-BE49-F238E27FC236}">
              <a16:creationId xmlns:a16="http://schemas.microsoft.com/office/drawing/2014/main" id="{E8546136-4585-420A-854D-09ECEC2ECE80}"/>
            </a:ext>
          </a:extLst>
        </xdr:cNvPr>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57150</xdr:rowOff>
    </xdr:from>
    <xdr:to>
      <xdr:col>116</xdr:col>
      <xdr:colOff>114300</xdr:colOff>
      <xdr:row>83</xdr:row>
      <xdr:rowOff>158750</xdr:rowOff>
    </xdr:to>
    <xdr:sp macro="" textlink="">
      <xdr:nvSpPr>
        <xdr:cNvPr id="708" name="フローチャート: 判断 707">
          <a:extLst>
            <a:ext uri="{FF2B5EF4-FFF2-40B4-BE49-F238E27FC236}">
              <a16:creationId xmlns:a16="http://schemas.microsoft.com/office/drawing/2014/main" id="{3B3848D7-E4AF-4A41-BB4E-F1449B219F3D}"/>
            </a:ext>
          </a:extLst>
        </xdr:cNvPr>
        <xdr:cNvSpPr/>
      </xdr:nvSpPr>
      <xdr:spPr>
        <a:xfrm>
          <a:off x="221107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709" name="フローチャート: 判断 708">
          <a:extLst>
            <a:ext uri="{FF2B5EF4-FFF2-40B4-BE49-F238E27FC236}">
              <a16:creationId xmlns:a16="http://schemas.microsoft.com/office/drawing/2014/main" id="{87A78B1B-657F-4BD7-8B7C-23434AD1B42F}"/>
            </a:ext>
          </a:extLst>
        </xdr:cNvPr>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10" name="フローチャート: 判断 709">
          <a:extLst>
            <a:ext uri="{FF2B5EF4-FFF2-40B4-BE49-F238E27FC236}">
              <a16:creationId xmlns:a16="http://schemas.microsoft.com/office/drawing/2014/main" id="{54751310-A819-43D6-B639-995585F05135}"/>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57150</xdr:rowOff>
    </xdr:from>
    <xdr:to>
      <xdr:col>102</xdr:col>
      <xdr:colOff>165100</xdr:colOff>
      <xdr:row>83</xdr:row>
      <xdr:rowOff>158750</xdr:rowOff>
    </xdr:to>
    <xdr:sp macro="" textlink="">
      <xdr:nvSpPr>
        <xdr:cNvPr id="711" name="フローチャート: 判断 710">
          <a:extLst>
            <a:ext uri="{FF2B5EF4-FFF2-40B4-BE49-F238E27FC236}">
              <a16:creationId xmlns:a16="http://schemas.microsoft.com/office/drawing/2014/main" id="{BD838C60-2505-41A8-A976-CF0F7EE148F5}"/>
            </a:ext>
          </a:extLst>
        </xdr:cNvPr>
        <xdr:cNvSpPr/>
      </xdr:nvSpPr>
      <xdr:spPr>
        <a:xfrm>
          <a:off x="19494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712" name="フローチャート: 判断 711">
          <a:extLst>
            <a:ext uri="{FF2B5EF4-FFF2-40B4-BE49-F238E27FC236}">
              <a16:creationId xmlns:a16="http://schemas.microsoft.com/office/drawing/2014/main" id="{12726C0C-A3C9-462B-85B9-0683EBE2177C}"/>
            </a:ext>
          </a:extLst>
        </xdr:cNvPr>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BB73AE3F-BE01-4AEC-B5C7-8B7CB3C9106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B713697D-3BF6-4087-A750-982E0246035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F9541934-5C4A-4BB9-9B6E-8037C25B7B3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CC456AE4-5E57-431A-9D9E-A9781DD94CA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D183CA0F-70DC-497B-B7A3-B74A6174220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38100</xdr:rowOff>
    </xdr:from>
    <xdr:to>
      <xdr:col>116</xdr:col>
      <xdr:colOff>114300</xdr:colOff>
      <xdr:row>86</xdr:row>
      <xdr:rowOff>139700</xdr:rowOff>
    </xdr:to>
    <xdr:sp macro="" textlink="">
      <xdr:nvSpPr>
        <xdr:cNvPr id="718" name="楕円 717">
          <a:extLst>
            <a:ext uri="{FF2B5EF4-FFF2-40B4-BE49-F238E27FC236}">
              <a16:creationId xmlns:a16="http://schemas.microsoft.com/office/drawing/2014/main" id="{D98C7164-8424-4C7A-9D5D-280D4D9531DF}"/>
            </a:ext>
          </a:extLst>
        </xdr:cNvPr>
        <xdr:cNvSpPr/>
      </xdr:nvSpPr>
      <xdr:spPr>
        <a:xfrm>
          <a:off x="221107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124477</xdr:rowOff>
    </xdr:from>
    <xdr:ext cx="469744" cy="259045"/>
    <xdr:sp macro="" textlink="">
      <xdr:nvSpPr>
        <xdr:cNvPr id="719" name="【児童館】&#10;一人当たり面積該当値テキスト">
          <a:extLst>
            <a:ext uri="{FF2B5EF4-FFF2-40B4-BE49-F238E27FC236}">
              <a16:creationId xmlns:a16="http://schemas.microsoft.com/office/drawing/2014/main" id="{20298831-88B0-48F6-A19C-8C771E23BA03}"/>
            </a:ext>
          </a:extLst>
        </xdr:cNvPr>
        <xdr:cNvSpPr txBox="1"/>
      </xdr:nvSpPr>
      <xdr:spPr>
        <a:xfrm>
          <a:off x="22199600"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38100</xdr:rowOff>
    </xdr:from>
    <xdr:to>
      <xdr:col>112</xdr:col>
      <xdr:colOff>38100</xdr:colOff>
      <xdr:row>86</xdr:row>
      <xdr:rowOff>139700</xdr:rowOff>
    </xdr:to>
    <xdr:sp macro="" textlink="">
      <xdr:nvSpPr>
        <xdr:cNvPr id="720" name="楕円 719">
          <a:extLst>
            <a:ext uri="{FF2B5EF4-FFF2-40B4-BE49-F238E27FC236}">
              <a16:creationId xmlns:a16="http://schemas.microsoft.com/office/drawing/2014/main" id="{218C0927-67F7-4C60-A01F-1547873E1889}"/>
            </a:ext>
          </a:extLst>
        </xdr:cNvPr>
        <xdr:cNvSpPr/>
      </xdr:nvSpPr>
      <xdr:spPr>
        <a:xfrm>
          <a:off x="212725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88900</xdr:rowOff>
    </xdr:from>
    <xdr:to>
      <xdr:col>116</xdr:col>
      <xdr:colOff>63500</xdr:colOff>
      <xdr:row>86</xdr:row>
      <xdr:rowOff>88900</xdr:rowOff>
    </xdr:to>
    <xdr:cxnSp macro="">
      <xdr:nvCxnSpPr>
        <xdr:cNvPr id="721" name="直線コネクタ 720">
          <a:extLst>
            <a:ext uri="{FF2B5EF4-FFF2-40B4-BE49-F238E27FC236}">
              <a16:creationId xmlns:a16="http://schemas.microsoft.com/office/drawing/2014/main" id="{B3BBDB14-0FE1-4990-AC2C-80E4E376C26E}"/>
            </a:ext>
          </a:extLst>
        </xdr:cNvPr>
        <xdr:cNvCxnSpPr/>
      </xdr:nvCxnSpPr>
      <xdr:spPr>
        <a:xfrm>
          <a:off x="21323300" y="14833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38100</xdr:rowOff>
    </xdr:from>
    <xdr:to>
      <xdr:col>107</xdr:col>
      <xdr:colOff>101600</xdr:colOff>
      <xdr:row>86</xdr:row>
      <xdr:rowOff>139700</xdr:rowOff>
    </xdr:to>
    <xdr:sp macro="" textlink="">
      <xdr:nvSpPr>
        <xdr:cNvPr id="722" name="楕円 721">
          <a:extLst>
            <a:ext uri="{FF2B5EF4-FFF2-40B4-BE49-F238E27FC236}">
              <a16:creationId xmlns:a16="http://schemas.microsoft.com/office/drawing/2014/main" id="{7DF2CE2F-400C-4F4A-8CF7-A0CDF998953B}"/>
            </a:ext>
          </a:extLst>
        </xdr:cNvPr>
        <xdr:cNvSpPr/>
      </xdr:nvSpPr>
      <xdr:spPr>
        <a:xfrm>
          <a:off x="203835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88900</xdr:rowOff>
    </xdr:from>
    <xdr:to>
      <xdr:col>111</xdr:col>
      <xdr:colOff>177800</xdr:colOff>
      <xdr:row>86</xdr:row>
      <xdr:rowOff>88900</xdr:rowOff>
    </xdr:to>
    <xdr:cxnSp macro="">
      <xdr:nvCxnSpPr>
        <xdr:cNvPr id="723" name="直線コネクタ 722">
          <a:extLst>
            <a:ext uri="{FF2B5EF4-FFF2-40B4-BE49-F238E27FC236}">
              <a16:creationId xmlns:a16="http://schemas.microsoft.com/office/drawing/2014/main" id="{53E41D35-DE07-4AF3-88B8-293DDC21B9E2}"/>
            </a:ext>
          </a:extLst>
        </xdr:cNvPr>
        <xdr:cNvCxnSpPr/>
      </xdr:nvCxnSpPr>
      <xdr:spPr>
        <a:xfrm>
          <a:off x="20434300" y="1483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38100</xdr:rowOff>
    </xdr:from>
    <xdr:to>
      <xdr:col>102</xdr:col>
      <xdr:colOff>165100</xdr:colOff>
      <xdr:row>86</xdr:row>
      <xdr:rowOff>139700</xdr:rowOff>
    </xdr:to>
    <xdr:sp macro="" textlink="">
      <xdr:nvSpPr>
        <xdr:cNvPr id="724" name="楕円 723">
          <a:extLst>
            <a:ext uri="{FF2B5EF4-FFF2-40B4-BE49-F238E27FC236}">
              <a16:creationId xmlns:a16="http://schemas.microsoft.com/office/drawing/2014/main" id="{88781484-4F2F-45B6-9D5B-447690369466}"/>
            </a:ext>
          </a:extLst>
        </xdr:cNvPr>
        <xdr:cNvSpPr/>
      </xdr:nvSpPr>
      <xdr:spPr>
        <a:xfrm>
          <a:off x="194945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88900</xdr:rowOff>
    </xdr:from>
    <xdr:to>
      <xdr:col>107</xdr:col>
      <xdr:colOff>50800</xdr:colOff>
      <xdr:row>86</xdr:row>
      <xdr:rowOff>88900</xdr:rowOff>
    </xdr:to>
    <xdr:cxnSp macro="">
      <xdr:nvCxnSpPr>
        <xdr:cNvPr id="725" name="直線コネクタ 724">
          <a:extLst>
            <a:ext uri="{FF2B5EF4-FFF2-40B4-BE49-F238E27FC236}">
              <a16:creationId xmlns:a16="http://schemas.microsoft.com/office/drawing/2014/main" id="{1439F24A-7E36-452C-9CA4-7A62427A67F2}"/>
            </a:ext>
          </a:extLst>
        </xdr:cNvPr>
        <xdr:cNvCxnSpPr/>
      </xdr:nvCxnSpPr>
      <xdr:spPr>
        <a:xfrm>
          <a:off x="19545300" y="1483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38100</xdr:rowOff>
    </xdr:from>
    <xdr:to>
      <xdr:col>98</xdr:col>
      <xdr:colOff>38100</xdr:colOff>
      <xdr:row>86</xdr:row>
      <xdr:rowOff>139700</xdr:rowOff>
    </xdr:to>
    <xdr:sp macro="" textlink="">
      <xdr:nvSpPr>
        <xdr:cNvPr id="726" name="楕円 725">
          <a:extLst>
            <a:ext uri="{FF2B5EF4-FFF2-40B4-BE49-F238E27FC236}">
              <a16:creationId xmlns:a16="http://schemas.microsoft.com/office/drawing/2014/main" id="{5A218FA1-F115-43BF-B9AE-3244C93AE01A}"/>
            </a:ext>
          </a:extLst>
        </xdr:cNvPr>
        <xdr:cNvSpPr/>
      </xdr:nvSpPr>
      <xdr:spPr>
        <a:xfrm>
          <a:off x="186055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88900</xdr:rowOff>
    </xdr:from>
    <xdr:to>
      <xdr:col>102</xdr:col>
      <xdr:colOff>114300</xdr:colOff>
      <xdr:row>86</xdr:row>
      <xdr:rowOff>88900</xdr:rowOff>
    </xdr:to>
    <xdr:cxnSp macro="">
      <xdr:nvCxnSpPr>
        <xdr:cNvPr id="727" name="直線コネクタ 726">
          <a:extLst>
            <a:ext uri="{FF2B5EF4-FFF2-40B4-BE49-F238E27FC236}">
              <a16:creationId xmlns:a16="http://schemas.microsoft.com/office/drawing/2014/main" id="{B13400CA-4A63-48CB-B26F-B3AB49D7AEE7}"/>
            </a:ext>
          </a:extLst>
        </xdr:cNvPr>
        <xdr:cNvCxnSpPr/>
      </xdr:nvCxnSpPr>
      <xdr:spPr>
        <a:xfrm>
          <a:off x="18656300" y="1483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728" name="n_1aveValue【児童館】&#10;一人当たり面積">
          <a:extLst>
            <a:ext uri="{FF2B5EF4-FFF2-40B4-BE49-F238E27FC236}">
              <a16:creationId xmlns:a16="http://schemas.microsoft.com/office/drawing/2014/main" id="{5B8A39DA-FD3A-446B-9DE5-DC2DD0907C66}"/>
            </a:ext>
          </a:extLst>
        </xdr:cNvPr>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29" name="n_2aveValue【児童館】&#10;一人当たり面積">
          <a:extLst>
            <a:ext uri="{FF2B5EF4-FFF2-40B4-BE49-F238E27FC236}">
              <a16:creationId xmlns:a16="http://schemas.microsoft.com/office/drawing/2014/main" id="{09203680-2C5B-40A8-A0ED-236F2311C4EA}"/>
            </a:ext>
          </a:extLst>
        </xdr:cNvPr>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3827</xdr:rowOff>
    </xdr:from>
    <xdr:ext cx="469744" cy="259045"/>
    <xdr:sp macro="" textlink="">
      <xdr:nvSpPr>
        <xdr:cNvPr id="730" name="n_3aveValue【児童館】&#10;一人当たり面積">
          <a:extLst>
            <a:ext uri="{FF2B5EF4-FFF2-40B4-BE49-F238E27FC236}">
              <a16:creationId xmlns:a16="http://schemas.microsoft.com/office/drawing/2014/main" id="{A7D9E790-825F-414F-95E6-62CCAF567022}"/>
            </a:ext>
          </a:extLst>
        </xdr:cNvPr>
        <xdr:cNvSpPr txBox="1"/>
      </xdr:nvSpPr>
      <xdr:spPr>
        <a:xfrm>
          <a:off x="19310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731" name="n_4aveValue【児童館】&#10;一人当たり面積">
          <a:extLst>
            <a:ext uri="{FF2B5EF4-FFF2-40B4-BE49-F238E27FC236}">
              <a16:creationId xmlns:a16="http://schemas.microsoft.com/office/drawing/2014/main" id="{EB86B657-DD50-4A61-8BB5-8A45CAC76D82}"/>
            </a:ext>
          </a:extLst>
        </xdr:cNvPr>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130827</xdr:rowOff>
    </xdr:from>
    <xdr:ext cx="469744" cy="259045"/>
    <xdr:sp macro="" textlink="">
      <xdr:nvSpPr>
        <xdr:cNvPr id="732" name="n_1mainValue【児童館】&#10;一人当たり面積">
          <a:extLst>
            <a:ext uri="{FF2B5EF4-FFF2-40B4-BE49-F238E27FC236}">
              <a16:creationId xmlns:a16="http://schemas.microsoft.com/office/drawing/2014/main" id="{8D45D340-3803-4E77-82FB-751FB4484D21}"/>
            </a:ext>
          </a:extLst>
        </xdr:cNvPr>
        <xdr:cNvSpPr txBox="1"/>
      </xdr:nvSpPr>
      <xdr:spPr>
        <a:xfrm>
          <a:off x="21075727" y="1487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130827</xdr:rowOff>
    </xdr:from>
    <xdr:ext cx="469744" cy="259045"/>
    <xdr:sp macro="" textlink="">
      <xdr:nvSpPr>
        <xdr:cNvPr id="733" name="n_2mainValue【児童館】&#10;一人当たり面積">
          <a:extLst>
            <a:ext uri="{FF2B5EF4-FFF2-40B4-BE49-F238E27FC236}">
              <a16:creationId xmlns:a16="http://schemas.microsoft.com/office/drawing/2014/main" id="{BDF8A33A-E9C7-49D4-A097-832880371502}"/>
            </a:ext>
          </a:extLst>
        </xdr:cNvPr>
        <xdr:cNvSpPr txBox="1"/>
      </xdr:nvSpPr>
      <xdr:spPr>
        <a:xfrm>
          <a:off x="20199427" y="1487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130827</xdr:rowOff>
    </xdr:from>
    <xdr:ext cx="469744" cy="259045"/>
    <xdr:sp macro="" textlink="">
      <xdr:nvSpPr>
        <xdr:cNvPr id="734" name="n_3mainValue【児童館】&#10;一人当たり面積">
          <a:extLst>
            <a:ext uri="{FF2B5EF4-FFF2-40B4-BE49-F238E27FC236}">
              <a16:creationId xmlns:a16="http://schemas.microsoft.com/office/drawing/2014/main" id="{A2B2940E-FDC0-40D0-B875-8BB1F2C6D3B2}"/>
            </a:ext>
          </a:extLst>
        </xdr:cNvPr>
        <xdr:cNvSpPr txBox="1"/>
      </xdr:nvSpPr>
      <xdr:spPr>
        <a:xfrm>
          <a:off x="19310427" y="1487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130827</xdr:rowOff>
    </xdr:from>
    <xdr:ext cx="469744" cy="259045"/>
    <xdr:sp macro="" textlink="">
      <xdr:nvSpPr>
        <xdr:cNvPr id="735" name="n_4mainValue【児童館】&#10;一人当たり面積">
          <a:extLst>
            <a:ext uri="{FF2B5EF4-FFF2-40B4-BE49-F238E27FC236}">
              <a16:creationId xmlns:a16="http://schemas.microsoft.com/office/drawing/2014/main" id="{1BDDEB76-BAA5-41BC-A6F3-6ECE5E0E5370}"/>
            </a:ext>
          </a:extLst>
        </xdr:cNvPr>
        <xdr:cNvSpPr txBox="1"/>
      </xdr:nvSpPr>
      <xdr:spPr>
        <a:xfrm>
          <a:off x="18421427" y="1487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8178FD41-39A2-4DE9-BE6A-638BA1B625A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7BEADB8F-825C-41A3-8CDE-ADAB93A39DE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E1B2A3CA-3022-4AF0-8545-BD93F5D1B74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9F2B5E0B-47A3-4296-A3D7-05564586623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5558D876-A888-4131-B131-AF4D50CE7BB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8758C7F8-D3F2-49E9-81BB-B3DCCCB3752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8B8C6A4-787D-4825-A25B-979A80BD426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F23D3A11-A5E5-45D5-87A2-7CC98214422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B2D92A02-7EB4-4A4E-9E58-3BE21CD6A18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A32A7148-2F2F-462D-8868-4DFDB29CB74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FDC98085-B6C7-45F7-9D2E-D0ED916B095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0A6B8724-FADE-4751-9670-2585853C4DC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E5B0E4BC-455C-4D47-AE13-92BF5803249D}"/>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7E7CE511-34B8-4962-B66C-5BA3307BF03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1CE9A698-45B9-479F-A610-9F744D7A5C7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E18372C5-7113-4797-AFEB-D41B0409AF0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8707E7E6-FD6D-44B6-973A-E6BE3E23DB4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730125BD-D4E0-41DD-9E67-719DBBC4C7A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FD7F244E-F73F-48C1-911C-7821F86ED38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B0C8BD5C-A744-4E37-BC04-CCDD7B6A225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823C5582-D0E2-415B-959D-E59741960FAF}"/>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519B7BD5-C5EA-42E1-AAE9-4DF7221DBA0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567D68D5-FB75-4B8D-A68A-AA335FC46BBA}"/>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E59B3A2D-327A-4E5C-8E20-A2A5AF60004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112395</xdr:rowOff>
    </xdr:from>
    <xdr:to>
      <xdr:col>85</xdr:col>
      <xdr:colOff>126364</xdr:colOff>
      <xdr:row>108</xdr:row>
      <xdr:rowOff>152400</xdr:rowOff>
    </xdr:to>
    <xdr:cxnSp macro="">
      <xdr:nvCxnSpPr>
        <xdr:cNvPr id="760" name="直線コネクタ 759">
          <a:extLst>
            <a:ext uri="{FF2B5EF4-FFF2-40B4-BE49-F238E27FC236}">
              <a16:creationId xmlns:a16="http://schemas.microsoft.com/office/drawing/2014/main" id="{EA10DF45-C5F4-4F40-B6A1-D6658E8E9942}"/>
            </a:ext>
          </a:extLst>
        </xdr:cNvPr>
        <xdr:cNvCxnSpPr/>
      </xdr:nvCxnSpPr>
      <xdr:spPr>
        <a:xfrm flipV="1">
          <a:off x="16318864" y="1725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a:extLst>
            <a:ext uri="{FF2B5EF4-FFF2-40B4-BE49-F238E27FC236}">
              <a16:creationId xmlns:a16="http://schemas.microsoft.com/office/drawing/2014/main" id="{25F89D96-AD9F-42EC-B94F-54FF060A502E}"/>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a:extLst>
            <a:ext uri="{FF2B5EF4-FFF2-40B4-BE49-F238E27FC236}">
              <a16:creationId xmlns:a16="http://schemas.microsoft.com/office/drawing/2014/main" id="{28D88B9E-0A0A-4F48-91D1-13B42D3AA0AD}"/>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59072</xdr:rowOff>
    </xdr:from>
    <xdr:ext cx="405111" cy="259045"/>
    <xdr:sp macro="" textlink="">
      <xdr:nvSpPr>
        <xdr:cNvPr id="763" name="【公民館】&#10;有形固定資産減価償却率最大値テキスト">
          <a:extLst>
            <a:ext uri="{FF2B5EF4-FFF2-40B4-BE49-F238E27FC236}">
              <a16:creationId xmlns:a16="http://schemas.microsoft.com/office/drawing/2014/main" id="{B07C67AA-0BE5-4399-9779-676EF7B6C519}"/>
            </a:ext>
          </a:extLst>
        </xdr:cNvPr>
        <xdr:cNvSpPr txBox="1"/>
      </xdr:nvSpPr>
      <xdr:spPr>
        <a:xfrm>
          <a:off x="16357600" y="1703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112395</xdr:rowOff>
    </xdr:from>
    <xdr:to>
      <xdr:col>86</xdr:col>
      <xdr:colOff>25400</xdr:colOff>
      <xdr:row>100</xdr:row>
      <xdr:rowOff>112395</xdr:rowOff>
    </xdr:to>
    <xdr:cxnSp macro="">
      <xdr:nvCxnSpPr>
        <xdr:cNvPr id="764" name="直線コネクタ 763">
          <a:extLst>
            <a:ext uri="{FF2B5EF4-FFF2-40B4-BE49-F238E27FC236}">
              <a16:creationId xmlns:a16="http://schemas.microsoft.com/office/drawing/2014/main" id="{745EAD4E-9240-4B3D-8BDB-136AD9079ADE}"/>
            </a:ext>
          </a:extLst>
        </xdr:cNvPr>
        <xdr:cNvCxnSpPr/>
      </xdr:nvCxnSpPr>
      <xdr:spPr>
        <a:xfrm>
          <a:off x="16230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124477</xdr:rowOff>
    </xdr:from>
    <xdr:ext cx="405111" cy="259045"/>
    <xdr:sp macro="" textlink="">
      <xdr:nvSpPr>
        <xdr:cNvPr id="765" name="【公民館】&#10;有形固定資産減価償却率平均値テキスト">
          <a:extLst>
            <a:ext uri="{FF2B5EF4-FFF2-40B4-BE49-F238E27FC236}">
              <a16:creationId xmlns:a16="http://schemas.microsoft.com/office/drawing/2014/main" id="{1AE6346C-F55B-4A42-8F18-B315EBE924FF}"/>
            </a:ext>
          </a:extLst>
        </xdr:cNvPr>
        <xdr:cNvSpPr txBox="1"/>
      </xdr:nvSpPr>
      <xdr:spPr>
        <a:xfrm>
          <a:off x="16357600" y="1778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766" name="フローチャート: 判断 765">
          <a:extLst>
            <a:ext uri="{FF2B5EF4-FFF2-40B4-BE49-F238E27FC236}">
              <a16:creationId xmlns:a16="http://schemas.microsoft.com/office/drawing/2014/main" id="{EC89DFCB-38CC-4932-8099-D20F14677A76}"/>
            </a:ext>
          </a:extLst>
        </xdr:cNvPr>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767" name="フローチャート: 判断 766">
          <a:extLst>
            <a:ext uri="{FF2B5EF4-FFF2-40B4-BE49-F238E27FC236}">
              <a16:creationId xmlns:a16="http://schemas.microsoft.com/office/drawing/2014/main" id="{90A7F01B-2AEC-497E-A25A-D1DC72711EC2}"/>
            </a:ext>
          </a:extLst>
        </xdr:cNvPr>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34925</xdr:rowOff>
    </xdr:from>
    <xdr:to>
      <xdr:col>76</xdr:col>
      <xdr:colOff>165100</xdr:colOff>
      <xdr:row>104</xdr:row>
      <xdr:rowOff>136525</xdr:rowOff>
    </xdr:to>
    <xdr:sp macro="" textlink="">
      <xdr:nvSpPr>
        <xdr:cNvPr id="768" name="フローチャート: 判断 767">
          <a:extLst>
            <a:ext uri="{FF2B5EF4-FFF2-40B4-BE49-F238E27FC236}">
              <a16:creationId xmlns:a16="http://schemas.microsoft.com/office/drawing/2014/main" id="{1C246E14-F05E-4192-9B4A-A8D1C3E8FEB9}"/>
            </a:ext>
          </a:extLst>
        </xdr:cNvPr>
        <xdr:cNvSpPr/>
      </xdr:nvSpPr>
      <xdr:spPr>
        <a:xfrm>
          <a:off x="14541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17780</xdr:rowOff>
    </xdr:from>
    <xdr:to>
      <xdr:col>72</xdr:col>
      <xdr:colOff>38100</xdr:colOff>
      <xdr:row>104</xdr:row>
      <xdr:rowOff>119380</xdr:rowOff>
    </xdr:to>
    <xdr:sp macro="" textlink="">
      <xdr:nvSpPr>
        <xdr:cNvPr id="769" name="フローチャート: 判断 768">
          <a:extLst>
            <a:ext uri="{FF2B5EF4-FFF2-40B4-BE49-F238E27FC236}">
              <a16:creationId xmlns:a16="http://schemas.microsoft.com/office/drawing/2014/main" id="{687F1941-44C4-45FF-A0B6-31AB66AFFFD1}"/>
            </a:ext>
          </a:extLst>
        </xdr:cNvPr>
        <xdr:cNvSpPr/>
      </xdr:nvSpPr>
      <xdr:spPr>
        <a:xfrm>
          <a:off x="13652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38736</xdr:rowOff>
    </xdr:from>
    <xdr:to>
      <xdr:col>67</xdr:col>
      <xdr:colOff>101600</xdr:colOff>
      <xdr:row>104</xdr:row>
      <xdr:rowOff>140336</xdr:rowOff>
    </xdr:to>
    <xdr:sp macro="" textlink="">
      <xdr:nvSpPr>
        <xdr:cNvPr id="770" name="フローチャート: 判断 769">
          <a:extLst>
            <a:ext uri="{FF2B5EF4-FFF2-40B4-BE49-F238E27FC236}">
              <a16:creationId xmlns:a16="http://schemas.microsoft.com/office/drawing/2014/main" id="{8C3B787D-B4A3-411D-B45B-6B38281F913F}"/>
            </a:ext>
          </a:extLst>
        </xdr:cNvPr>
        <xdr:cNvSpPr/>
      </xdr:nvSpPr>
      <xdr:spPr>
        <a:xfrm>
          <a:off x="12763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B68AB4AE-348B-46F4-AC0C-1A573222EAD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384D5A19-99BF-4276-A03A-177F52D231D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11AC89EF-86A8-45B9-874F-E861AF9D4D2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2C32B2ED-C135-4B7F-AB3D-9178729E74A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D63BDEC2-4C87-44CE-835F-BB739ECBA88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74930</xdr:rowOff>
    </xdr:from>
    <xdr:to>
      <xdr:col>85</xdr:col>
      <xdr:colOff>177800</xdr:colOff>
      <xdr:row>107</xdr:row>
      <xdr:rowOff>5080</xdr:rowOff>
    </xdr:to>
    <xdr:sp macro="" textlink="">
      <xdr:nvSpPr>
        <xdr:cNvPr id="776" name="楕円 775">
          <a:extLst>
            <a:ext uri="{FF2B5EF4-FFF2-40B4-BE49-F238E27FC236}">
              <a16:creationId xmlns:a16="http://schemas.microsoft.com/office/drawing/2014/main" id="{41713DF9-8B72-4AF6-8DB0-75929B87294C}"/>
            </a:ext>
          </a:extLst>
        </xdr:cNvPr>
        <xdr:cNvSpPr/>
      </xdr:nvSpPr>
      <xdr:spPr>
        <a:xfrm>
          <a:off x="162687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53357</xdr:rowOff>
    </xdr:from>
    <xdr:ext cx="405111" cy="259045"/>
    <xdr:sp macro="" textlink="">
      <xdr:nvSpPr>
        <xdr:cNvPr id="777" name="【公民館】&#10;有形固定資産減価償却率該当値テキスト">
          <a:extLst>
            <a:ext uri="{FF2B5EF4-FFF2-40B4-BE49-F238E27FC236}">
              <a16:creationId xmlns:a16="http://schemas.microsoft.com/office/drawing/2014/main" id="{9DCA8425-D762-4D95-8835-5AEE7E04AEF9}"/>
            </a:ext>
          </a:extLst>
        </xdr:cNvPr>
        <xdr:cNvSpPr txBox="1"/>
      </xdr:nvSpPr>
      <xdr:spPr>
        <a:xfrm>
          <a:off x="16357600" y="182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38736</xdr:rowOff>
    </xdr:from>
    <xdr:to>
      <xdr:col>81</xdr:col>
      <xdr:colOff>101600</xdr:colOff>
      <xdr:row>106</xdr:row>
      <xdr:rowOff>140336</xdr:rowOff>
    </xdr:to>
    <xdr:sp macro="" textlink="">
      <xdr:nvSpPr>
        <xdr:cNvPr id="778" name="楕円 777">
          <a:extLst>
            <a:ext uri="{FF2B5EF4-FFF2-40B4-BE49-F238E27FC236}">
              <a16:creationId xmlns:a16="http://schemas.microsoft.com/office/drawing/2014/main" id="{B9CB1719-CC5E-4658-96F9-AAE63AB6E4F2}"/>
            </a:ext>
          </a:extLst>
        </xdr:cNvPr>
        <xdr:cNvSpPr/>
      </xdr:nvSpPr>
      <xdr:spPr>
        <a:xfrm>
          <a:off x="15430500" y="1821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89536</xdr:rowOff>
    </xdr:from>
    <xdr:to>
      <xdr:col>85</xdr:col>
      <xdr:colOff>127000</xdr:colOff>
      <xdr:row>106</xdr:row>
      <xdr:rowOff>125730</xdr:rowOff>
    </xdr:to>
    <xdr:cxnSp macro="">
      <xdr:nvCxnSpPr>
        <xdr:cNvPr id="779" name="直線コネクタ 778">
          <a:extLst>
            <a:ext uri="{FF2B5EF4-FFF2-40B4-BE49-F238E27FC236}">
              <a16:creationId xmlns:a16="http://schemas.microsoft.com/office/drawing/2014/main" id="{739086E4-3FE3-4D91-8E07-663F9C75930E}"/>
            </a:ext>
          </a:extLst>
        </xdr:cNvPr>
        <xdr:cNvCxnSpPr/>
      </xdr:nvCxnSpPr>
      <xdr:spPr>
        <a:xfrm>
          <a:off x="15481300" y="1826323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170180</xdr:rowOff>
    </xdr:from>
    <xdr:to>
      <xdr:col>76</xdr:col>
      <xdr:colOff>165100</xdr:colOff>
      <xdr:row>106</xdr:row>
      <xdr:rowOff>100330</xdr:rowOff>
    </xdr:to>
    <xdr:sp macro="" textlink="">
      <xdr:nvSpPr>
        <xdr:cNvPr id="780" name="楕円 779">
          <a:extLst>
            <a:ext uri="{FF2B5EF4-FFF2-40B4-BE49-F238E27FC236}">
              <a16:creationId xmlns:a16="http://schemas.microsoft.com/office/drawing/2014/main" id="{BE9E75B3-6D30-46CA-8086-79AA492E3CC7}"/>
            </a:ext>
          </a:extLst>
        </xdr:cNvPr>
        <xdr:cNvSpPr/>
      </xdr:nvSpPr>
      <xdr:spPr>
        <a:xfrm>
          <a:off x="14541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49530</xdr:rowOff>
    </xdr:from>
    <xdr:to>
      <xdr:col>81</xdr:col>
      <xdr:colOff>50800</xdr:colOff>
      <xdr:row>106</xdr:row>
      <xdr:rowOff>89536</xdr:rowOff>
    </xdr:to>
    <xdr:cxnSp macro="">
      <xdr:nvCxnSpPr>
        <xdr:cNvPr id="781" name="直線コネクタ 780">
          <a:extLst>
            <a:ext uri="{FF2B5EF4-FFF2-40B4-BE49-F238E27FC236}">
              <a16:creationId xmlns:a16="http://schemas.microsoft.com/office/drawing/2014/main" id="{0CD9A94D-3F82-4D0F-AB33-2E8AC8FC8C72}"/>
            </a:ext>
          </a:extLst>
        </xdr:cNvPr>
        <xdr:cNvCxnSpPr/>
      </xdr:nvCxnSpPr>
      <xdr:spPr>
        <a:xfrm>
          <a:off x="14592300" y="182232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132080</xdr:rowOff>
    </xdr:from>
    <xdr:to>
      <xdr:col>72</xdr:col>
      <xdr:colOff>38100</xdr:colOff>
      <xdr:row>106</xdr:row>
      <xdr:rowOff>62230</xdr:rowOff>
    </xdr:to>
    <xdr:sp macro="" textlink="">
      <xdr:nvSpPr>
        <xdr:cNvPr id="782" name="楕円 781">
          <a:extLst>
            <a:ext uri="{FF2B5EF4-FFF2-40B4-BE49-F238E27FC236}">
              <a16:creationId xmlns:a16="http://schemas.microsoft.com/office/drawing/2014/main" id="{2E5406A7-DD71-4598-8012-C07CDB132E0B}"/>
            </a:ext>
          </a:extLst>
        </xdr:cNvPr>
        <xdr:cNvSpPr/>
      </xdr:nvSpPr>
      <xdr:spPr>
        <a:xfrm>
          <a:off x="13652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11430</xdr:rowOff>
    </xdr:from>
    <xdr:to>
      <xdr:col>76</xdr:col>
      <xdr:colOff>114300</xdr:colOff>
      <xdr:row>106</xdr:row>
      <xdr:rowOff>49530</xdr:rowOff>
    </xdr:to>
    <xdr:cxnSp macro="">
      <xdr:nvCxnSpPr>
        <xdr:cNvPr id="783" name="直線コネクタ 782">
          <a:extLst>
            <a:ext uri="{FF2B5EF4-FFF2-40B4-BE49-F238E27FC236}">
              <a16:creationId xmlns:a16="http://schemas.microsoft.com/office/drawing/2014/main" id="{CBA26BC9-B26D-4EEF-A590-45A6A72A3582}"/>
            </a:ext>
          </a:extLst>
        </xdr:cNvPr>
        <xdr:cNvCxnSpPr/>
      </xdr:nvCxnSpPr>
      <xdr:spPr>
        <a:xfrm>
          <a:off x="13703300" y="181851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92075</xdr:rowOff>
    </xdr:from>
    <xdr:to>
      <xdr:col>67</xdr:col>
      <xdr:colOff>101600</xdr:colOff>
      <xdr:row>106</xdr:row>
      <xdr:rowOff>22225</xdr:rowOff>
    </xdr:to>
    <xdr:sp macro="" textlink="">
      <xdr:nvSpPr>
        <xdr:cNvPr id="784" name="楕円 783">
          <a:extLst>
            <a:ext uri="{FF2B5EF4-FFF2-40B4-BE49-F238E27FC236}">
              <a16:creationId xmlns:a16="http://schemas.microsoft.com/office/drawing/2014/main" id="{AFEB2ADC-6DD4-4136-891A-99C019E648B1}"/>
            </a:ext>
          </a:extLst>
        </xdr:cNvPr>
        <xdr:cNvSpPr/>
      </xdr:nvSpPr>
      <xdr:spPr>
        <a:xfrm>
          <a:off x="127635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142875</xdr:rowOff>
    </xdr:from>
    <xdr:to>
      <xdr:col>71</xdr:col>
      <xdr:colOff>177800</xdr:colOff>
      <xdr:row>106</xdr:row>
      <xdr:rowOff>11430</xdr:rowOff>
    </xdr:to>
    <xdr:cxnSp macro="">
      <xdr:nvCxnSpPr>
        <xdr:cNvPr id="785" name="直線コネクタ 784">
          <a:extLst>
            <a:ext uri="{FF2B5EF4-FFF2-40B4-BE49-F238E27FC236}">
              <a16:creationId xmlns:a16="http://schemas.microsoft.com/office/drawing/2014/main" id="{7521BBE1-4E1A-4511-8D44-C413B66CA4D2}"/>
            </a:ext>
          </a:extLst>
        </xdr:cNvPr>
        <xdr:cNvCxnSpPr/>
      </xdr:nvCxnSpPr>
      <xdr:spPr>
        <a:xfrm>
          <a:off x="12814300" y="181451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786" name="n_1aveValue【公民館】&#10;有形固定資産減価償却率">
          <a:extLst>
            <a:ext uri="{FF2B5EF4-FFF2-40B4-BE49-F238E27FC236}">
              <a16:creationId xmlns:a16="http://schemas.microsoft.com/office/drawing/2014/main" id="{55EEBCBD-21E2-4A1D-9FD5-0283C60D2F2F}"/>
            </a:ext>
          </a:extLst>
        </xdr:cNvPr>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153052</xdr:rowOff>
    </xdr:from>
    <xdr:ext cx="405111" cy="259045"/>
    <xdr:sp macro="" textlink="">
      <xdr:nvSpPr>
        <xdr:cNvPr id="787" name="n_2aveValue【公民館】&#10;有形固定資産減価償却率">
          <a:extLst>
            <a:ext uri="{FF2B5EF4-FFF2-40B4-BE49-F238E27FC236}">
              <a16:creationId xmlns:a16="http://schemas.microsoft.com/office/drawing/2014/main" id="{C2582D45-0687-4309-8EF2-1904A526F16B}"/>
            </a:ext>
          </a:extLst>
        </xdr:cNvPr>
        <xdr:cNvSpPr txBox="1"/>
      </xdr:nvSpPr>
      <xdr:spPr>
        <a:xfrm>
          <a:off x="143897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135907</xdr:rowOff>
    </xdr:from>
    <xdr:ext cx="405111" cy="259045"/>
    <xdr:sp macro="" textlink="">
      <xdr:nvSpPr>
        <xdr:cNvPr id="788" name="n_3aveValue【公民館】&#10;有形固定資産減価償却率">
          <a:extLst>
            <a:ext uri="{FF2B5EF4-FFF2-40B4-BE49-F238E27FC236}">
              <a16:creationId xmlns:a16="http://schemas.microsoft.com/office/drawing/2014/main" id="{F4A6B974-7C7E-4D3D-A841-924D3474CFBF}"/>
            </a:ext>
          </a:extLst>
        </xdr:cNvPr>
        <xdr:cNvSpPr txBox="1"/>
      </xdr:nvSpPr>
      <xdr:spPr>
        <a:xfrm>
          <a:off x="13500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156863</xdr:rowOff>
    </xdr:from>
    <xdr:ext cx="405111" cy="259045"/>
    <xdr:sp macro="" textlink="">
      <xdr:nvSpPr>
        <xdr:cNvPr id="789" name="n_4aveValue【公民館】&#10;有形固定資産減価償却率">
          <a:extLst>
            <a:ext uri="{FF2B5EF4-FFF2-40B4-BE49-F238E27FC236}">
              <a16:creationId xmlns:a16="http://schemas.microsoft.com/office/drawing/2014/main" id="{3AB53899-7556-49CA-9EF6-0E068692FA46}"/>
            </a:ext>
          </a:extLst>
        </xdr:cNvPr>
        <xdr:cNvSpPr txBox="1"/>
      </xdr:nvSpPr>
      <xdr:spPr>
        <a:xfrm>
          <a:off x="126117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131463</xdr:rowOff>
    </xdr:from>
    <xdr:ext cx="405111" cy="259045"/>
    <xdr:sp macro="" textlink="">
      <xdr:nvSpPr>
        <xdr:cNvPr id="790" name="n_1mainValue【公民館】&#10;有形固定資産減価償却率">
          <a:extLst>
            <a:ext uri="{FF2B5EF4-FFF2-40B4-BE49-F238E27FC236}">
              <a16:creationId xmlns:a16="http://schemas.microsoft.com/office/drawing/2014/main" id="{F89AD961-D740-4CCC-A177-28F5AFA59EF6}"/>
            </a:ext>
          </a:extLst>
        </xdr:cNvPr>
        <xdr:cNvSpPr txBox="1"/>
      </xdr:nvSpPr>
      <xdr:spPr>
        <a:xfrm>
          <a:off x="15266044" y="1830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91457</xdr:rowOff>
    </xdr:from>
    <xdr:ext cx="405111" cy="259045"/>
    <xdr:sp macro="" textlink="">
      <xdr:nvSpPr>
        <xdr:cNvPr id="791" name="n_2mainValue【公民館】&#10;有形固定資産減価償却率">
          <a:extLst>
            <a:ext uri="{FF2B5EF4-FFF2-40B4-BE49-F238E27FC236}">
              <a16:creationId xmlns:a16="http://schemas.microsoft.com/office/drawing/2014/main" id="{23271C5E-FBD6-410F-B117-08D4560CD162}"/>
            </a:ext>
          </a:extLst>
        </xdr:cNvPr>
        <xdr:cNvSpPr txBox="1"/>
      </xdr:nvSpPr>
      <xdr:spPr>
        <a:xfrm>
          <a:off x="14389744"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53357</xdr:rowOff>
    </xdr:from>
    <xdr:ext cx="405111" cy="259045"/>
    <xdr:sp macro="" textlink="">
      <xdr:nvSpPr>
        <xdr:cNvPr id="792" name="n_3mainValue【公民館】&#10;有形固定資産減価償却率">
          <a:extLst>
            <a:ext uri="{FF2B5EF4-FFF2-40B4-BE49-F238E27FC236}">
              <a16:creationId xmlns:a16="http://schemas.microsoft.com/office/drawing/2014/main" id="{E7DDF24A-1348-4760-94F2-D7B1F29DEEEE}"/>
            </a:ext>
          </a:extLst>
        </xdr:cNvPr>
        <xdr:cNvSpPr txBox="1"/>
      </xdr:nvSpPr>
      <xdr:spPr>
        <a:xfrm>
          <a:off x="13500744" y="182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13352</xdr:rowOff>
    </xdr:from>
    <xdr:ext cx="405111" cy="259045"/>
    <xdr:sp macro="" textlink="">
      <xdr:nvSpPr>
        <xdr:cNvPr id="793" name="n_4mainValue【公民館】&#10;有形固定資産減価償却率">
          <a:extLst>
            <a:ext uri="{FF2B5EF4-FFF2-40B4-BE49-F238E27FC236}">
              <a16:creationId xmlns:a16="http://schemas.microsoft.com/office/drawing/2014/main" id="{4EAF5F79-A1C1-4BE5-9D3A-A44D2BE96612}"/>
            </a:ext>
          </a:extLst>
        </xdr:cNvPr>
        <xdr:cNvSpPr txBox="1"/>
      </xdr:nvSpPr>
      <xdr:spPr>
        <a:xfrm>
          <a:off x="12611744" y="181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A66DF96A-8003-439D-94E4-43297A09269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4725D4F6-C133-4E6B-995F-A47C164EB66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3DCADC82-939D-472F-B619-99D24580AA5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AF5CEE83-2EA9-4B44-9AEA-ACA6A0ABFC5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B90B8F91-9108-4E27-84E6-6186FBE469F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1A3F45BE-D677-4DDA-9F17-1B3A56193AC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E225E6C5-AC9B-49B6-AEC9-B83E8D36EE4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647C4D27-9913-43E5-B27E-81AD573FF4D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96DBEDDF-29E2-4276-AB8C-A306B00B0EB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CF74FFBD-2668-4EDE-AB4D-F17F4D8CC0B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a:extLst>
            <a:ext uri="{FF2B5EF4-FFF2-40B4-BE49-F238E27FC236}">
              <a16:creationId xmlns:a16="http://schemas.microsoft.com/office/drawing/2014/main" id="{C85F0100-DE8E-44F0-99CE-44143A1F1A9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a:extLst>
            <a:ext uri="{FF2B5EF4-FFF2-40B4-BE49-F238E27FC236}">
              <a16:creationId xmlns:a16="http://schemas.microsoft.com/office/drawing/2014/main" id="{704CCADB-7CA4-4572-BFC2-00DBF45B5746}"/>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a:extLst>
            <a:ext uri="{FF2B5EF4-FFF2-40B4-BE49-F238E27FC236}">
              <a16:creationId xmlns:a16="http://schemas.microsoft.com/office/drawing/2014/main" id="{B9417DA5-4E91-4D3F-9F99-9FEDACF5D913}"/>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a:extLst>
            <a:ext uri="{FF2B5EF4-FFF2-40B4-BE49-F238E27FC236}">
              <a16:creationId xmlns:a16="http://schemas.microsoft.com/office/drawing/2014/main" id="{7C50235F-35A6-4A2A-A196-2A5F270971EE}"/>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a:extLst>
            <a:ext uri="{FF2B5EF4-FFF2-40B4-BE49-F238E27FC236}">
              <a16:creationId xmlns:a16="http://schemas.microsoft.com/office/drawing/2014/main" id="{F4B307BD-1AFB-4E54-B691-D4B9BCED2C7D}"/>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a:extLst>
            <a:ext uri="{FF2B5EF4-FFF2-40B4-BE49-F238E27FC236}">
              <a16:creationId xmlns:a16="http://schemas.microsoft.com/office/drawing/2014/main" id="{B836535D-18D7-468D-B5B6-59F8770019B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a:extLst>
            <a:ext uri="{FF2B5EF4-FFF2-40B4-BE49-F238E27FC236}">
              <a16:creationId xmlns:a16="http://schemas.microsoft.com/office/drawing/2014/main" id="{3B86AA7D-74BF-43A9-A723-F2AC7F505D3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a:extLst>
            <a:ext uri="{FF2B5EF4-FFF2-40B4-BE49-F238E27FC236}">
              <a16:creationId xmlns:a16="http://schemas.microsoft.com/office/drawing/2014/main" id="{CE78D7A1-68BE-49D8-AEA2-5E59B12A1275}"/>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id="{11F53300-163B-4CA6-93C7-C3D3F37F287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a16="http://schemas.microsoft.com/office/drawing/2014/main" id="{24A13329-989E-4F81-A949-6F0DF014E1D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a:extLst>
            <a:ext uri="{FF2B5EF4-FFF2-40B4-BE49-F238E27FC236}">
              <a16:creationId xmlns:a16="http://schemas.microsoft.com/office/drawing/2014/main" id="{E5B851A8-3E00-41BB-ACE3-7E9E2030793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73913</xdr:rowOff>
    </xdr:from>
    <xdr:to>
      <xdr:col>116</xdr:col>
      <xdr:colOff>62864</xdr:colOff>
      <xdr:row>108</xdr:row>
      <xdr:rowOff>25908</xdr:rowOff>
    </xdr:to>
    <xdr:cxnSp macro="">
      <xdr:nvCxnSpPr>
        <xdr:cNvPr id="815" name="直線コネクタ 814">
          <a:extLst>
            <a:ext uri="{FF2B5EF4-FFF2-40B4-BE49-F238E27FC236}">
              <a16:creationId xmlns:a16="http://schemas.microsoft.com/office/drawing/2014/main" id="{10A8C49B-970D-414C-8D57-EBD8D7076F98}"/>
            </a:ext>
          </a:extLst>
        </xdr:cNvPr>
        <xdr:cNvCxnSpPr/>
      </xdr:nvCxnSpPr>
      <xdr:spPr>
        <a:xfrm flipV="1">
          <a:off x="22160864" y="17390363"/>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816" name="【公民館】&#10;一人当たり面積最小値テキスト">
          <a:extLst>
            <a:ext uri="{FF2B5EF4-FFF2-40B4-BE49-F238E27FC236}">
              <a16:creationId xmlns:a16="http://schemas.microsoft.com/office/drawing/2014/main" id="{1527E570-1F41-4F20-9C02-18DAD5F45190}"/>
            </a:ext>
          </a:extLst>
        </xdr:cNvPr>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817" name="直線コネクタ 816">
          <a:extLst>
            <a:ext uri="{FF2B5EF4-FFF2-40B4-BE49-F238E27FC236}">
              <a16:creationId xmlns:a16="http://schemas.microsoft.com/office/drawing/2014/main" id="{DDD36EBC-D053-43C1-A42A-5E5689105E96}"/>
            </a:ext>
          </a:extLst>
        </xdr:cNvPr>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20590</xdr:rowOff>
    </xdr:from>
    <xdr:ext cx="469744" cy="259045"/>
    <xdr:sp macro="" textlink="">
      <xdr:nvSpPr>
        <xdr:cNvPr id="818" name="【公民館】&#10;一人当たり面積最大値テキスト">
          <a:extLst>
            <a:ext uri="{FF2B5EF4-FFF2-40B4-BE49-F238E27FC236}">
              <a16:creationId xmlns:a16="http://schemas.microsoft.com/office/drawing/2014/main" id="{12665B79-1551-4AFF-8F2A-2F6BCB289B5D}"/>
            </a:ext>
          </a:extLst>
        </xdr:cNvPr>
        <xdr:cNvSpPr txBox="1"/>
      </xdr:nvSpPr>
      <xdr:spPr>
        <a:xfrm>
          <a:off x="22199600" y="1716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73913</xdr:rowOff>
    </xdr:from>
    <xdr:to>
      <xdr:col>116</xdr:col>
      <xdr:colOff>152400</xdr:colOff>
      <xdr:row>101</xdr:row>
      <xdr:rowOff>73913</xdr:rowOff>
    </xdr:to>
    <xdr:cxnSp macro="">
      <xdr:nvCxnSpPr>
        <xdr:cNvPr id="819" name="直線コネクタ 818">
          <a:extLst>
            <a:ext uri="{FF2B5EF4-FFF2-40B4-BE49-F238E27FC236}">
              <a16:creationId xmlns:a16="http://schemas.microsoft.com/office/drawing/2014/main" id="{3ECF6321-3A1B-4550-922D-C4F611F54AA0}"/>
            </a:ext>
          </a:extLst>
        </xdr:cNvPr>
        <xdr:cNvCxnSpPr/>
      </xdr:nvCxnSpPr>
      <xdr:spPr>
        <a:xfrm>
          <a:off x="22072600" y="1739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164864</xdr:rowOff>
    </xdr:from>
    <xdr:ext cx="469744" cy="259045"/>
    <xdr:sp macro="" textlink="">
      <xdr:nvSpPr>
        <xdr:cNvPr id="820" name="【公民館】&#10;一人当たり面積平均値テキスト">
          <a:extLst>
            <a:ext uri="{FF2B5EF4-FFF2-40B4-BE49-F238E27FC236}">
              <a16:creationId xmlns:a16="http://schemas.microsoft.com/office/drawing/2014/main" id="{8783FD75-E8F6-4FF2-8A00-662FBB6E12F2}"/>
            </a:ext>
          </a:extLst>
        </xdr:cNvPr>
        <xdr:cNvSpPr txBox="1"/>
      </xdr:nvSpPr>
      <xdr:spPr>
        <a:xfrm>
          <a:off x="22199600" y="1799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141987</xdr:rowOff>
    </xdr:from>
    <xdr:to>
      <xdr:col>116</xdr:col>
      <xdr:colOff>114300</xdr:colOff>
      <xdr:row>106</xdr:row>
      <xdr:rowOff>72137</xdr:rowOff>
    </xdr:to>
    <xdr:sp macro="" textlink="">
      <xdr:nvSpPr>
        <xdr:cNvPr id="821" name="フローチャート: 判断 820">
          <a:extLst>
            <a:ext uri="{FF2B5EF4-FFF2-40B4-BE49-F238E27FC236}">
              <a16:creationId xmlns:a16="http://schemas.microsoft.com/office/drawing/2014/main" id="{6C41B47A-582D-4F8D-A183-CE5EE446CFAA}"/>
            </a:ext>
          </a:extLst>
        </xdr:cNvPr>
        <xdr:cNvSpPr/>
      </xdr:nvSpPr>
      <xdr:spPr>
        <a:xfrm>
          <a:off x="221107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153415</xdr:rowOff>
    </xdr:from>
    <xdr:to>
      <xdr:col>112</xdr:col>
      <xdr:colOff>38100</xdr:colOff>
      <xdr:row>106</xdr:row>
      <xdr:rowOff>83565</xdr:rowOff>
    </xdr:to>
    <xdr:sp macro="" textlink="">
      <xdr:nvSpPr>
        <xdr:cNvPr id="822" name="フローチャート: 判断 821">
          <a:extLst>
            <a:ext uri="{FF2B5EF4-FFF2-40B4-BE49-F238E27FC236}">
              <a16:creationId xmlns:a16="http://schemas.microsoft.com/office/drawing/2014/main" id="{BE21291B-951B-4D9A-9A74-288B847651B8}"/>
            </a:ext>
          </a:extLst>
        </xdr:cNvPr>
        <xdr:cNvSpPr/>
      </xdr:nvSpPr>
      <xdr:spPr>
        <a:xfrm>
          <a:off x="21272500" y="181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823" name="フローチャート: 判断 822">
          <a:extLst>
            <a:ext uri="{FF2B5EF4-FFF2-40B4-BE49-F238E27FC236}">
              <a16:creationId xmlns:a16="http://schemas.microsoft.com/office/drawing/2014/main" id="{F2C520D9-70D2-404C-9142-BA1E53DAD6D7}"/>
            </a:ext>
          </a:extLst>
        </xdr:cNvPr>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112268</xdr:rowOff>
    </xdr:from>
    <xdr:to>
      <xdr:col>102</xdr:col>
      <xdr:colOff>165100</xdr:colOff>
      <xdr:row>106</xdr:row>
      <xdr:rowOff>42418</xdr:rowOff>
    </xdr:to>
    <xdr:sp macro="" textlink="">
      <xdr:nvSpPr>
        <xdr:cNvPr id="824" name="フローチャート: 判断 823">
          <a:extLst>
            <a:ext uri="{FF2B5EF4-FFF2-40B4-BE49-F238E27FC236}">
              <a16:creationId xmlns:a16="http://schemas.microsoft.com/office/drawing/2014/main" id="{D2280094-AD69-4671-8461-6649FF0EEBEE}"/>
            </a:ext>
          </a:extLst>
        </xdr:cNvPr>
        <xdr:cNvSpPr/>
      </xdr:nvSpPr>
      <xdr:spPr>
        <a:xfrm>
          <a:off x="19494500" y="1811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43687</xdr:rowOff>
    </xdr:from>
    <xdr:to>
      <xdr:col>98</xdr:col>
      <xdr:colOff>38100</xdr:colOff>
      <xdr:row>103</xdr:row>
      <xdr:rowOff>145287</xdr:rowOff>
    </xdr:to>
    <xdr:sp macro="" textlink="">
      <xdr:nvSpPr>
        <xdr:cNvPr id="825" name="フローチャート: 判断 824">
          <a:extLst>
            <a:ext uri="{FF2B5EF4-FFF2-40B4-BE49-F238E27FC236}">
              <a16:creationId xmlns:a16="http://schemas.microsoft.com/office/drawing/2014/main" id="{4E38C2E5-F105-49EB-B0E5-4B59DD32A47B}"/>
            </a:ext>
          </a:extLst>
        </xdr:cNvPr>
        <xdr:cNvSpPr/>
      </xdr:nvSpPr>
      <xdr:spPr>
        <a:xfrm>
          <a:off x="18605500" y="1770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850875C3-DD9E-4AF5-A33C-C1E06816ED2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D1AA1C4A-D5E8-4D0F-861E-EB2A4DFB2EF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BD3BD99-2FEA-4B77-95B2-004A33F5BE0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49F8BFA0-47D5-4729-9426-E58DCB50A62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6A9D6AD1-8AA9-432D-A9C2-7E993286F9E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7113</xdr:rowOff>
    </xdr:from>
    <xdr:to>
      <xdr:col>116</xdr:col>
      <xdr:colOff>114300</xdr:colOff>
      <xdr:row>106</xdr:row>
      <xdr:rowOff>108713</xdr:rowOff>
    </xdr:to>
    <xdr:sp macro="" textlink="">
      <xdr:nvSpPr>
        <xdr:cNvPr id="831" name="楕円 830">
          <a:extLst>
            <a:ext uri="{FF2B5EF4-FFF2-40B4-BE49-F238E27FC236}">
              <a16:creationId xmlns:a16="http://schemas.microsoft.com/office/drawing/2014/main" id="{46E69D08-0C9F-46C8-8CD3-0CA0EB5EA7CA}"/>
            </a:ext>
          </a:extLst>
        </xdr:cNvPr>
        <xdr:cNvSpPr/>
      </xdr:nvSpPr>
      <xdr:spPr>
        <a:xfrm>
          <a:off x="221107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156990</xdr:rowOff>
    </xdr:from>
    <xdr:ext cx="469744" cy="259045"/>
    <xdr:sp macro="" textlink="">
      <xdr:nvSpPr>
        <xdr:cNvPr id="832" name="【公民館】&#10;一人当たり面積該当値テキスト">
          <a:extLst>
            <a:ext uri="{FF2B5EF4-FFF2-40B4-BE49-F238E27FC236}">
              <a16:creationId xmlns:a16="http://schemas.microsoft.com/office/drawing/2014/main" id="{51BFE8C1-8E28-4BC0-A241-E1F8E2EA479E}"/>
            </a:ext>
          </a:extLst>
        </xdr:cNvPr>
        <xdr:cNvSpPr txBox="1"/>
      </xdr:nvSpPr>
      <xdr:spPr>
        <a:xfrm>
          <a:off x="22199600"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7113</xdr:rowOff>
    </xdr:from>
    <xdr:to>
      <xdr:col>112</xdr:col>
      <xdr:colOff>38100</xdr:colOff>
      <xdr:row>106</xdr:row>
      <xdr:rowOff>108713</xdr:rowOff>
    </xdr:to>
    <xdr:sp macro="" textlink="">
      <xdr:nvSpPr>
        <xdr:cNvPr id="833" name="楕円 832">
          <a:extLst>
            <a:ext uri="{FF2B5EF4-FFF2-40B4-BE49-F238E27FC236}">
              <a16:creationId xmlns:a16="http://schemas.microsoft.com/office/drawing/2014/main" id="{C0583C24-8E67-4709-B274-80CB8150C6F9}"/>
            </a:ext>
          </a:extLst>
        </xdr:cNvPr>
        <xdr:cNvSpPr/>
      </xdr:nvSpPr>
      <xdr:spPr>
        <a:xfrm>
          <a:off x="212725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57913</xdr:rowOff>
    </xdr:from>
    <xdr:to>
      <xdr:col>116</xdr:col>
      <xdr:colOff>63500</xdr:colOff>
      <xdr:row>106</xdr:row>
      <xdr:rowOff>57913</xdr:rowOff>
    </xdr:to>
    <xdr:cxnSp macro="">
      <xdr:nvCxnSpPr>
        <xdr:cNvPr id="834" name="直線コネクタ 833">
          <a:extLst>
            <a:ext uri="{FF2B5EF4-FFF2-40B4-BE49-F238E27FC236}">
              <a16:creationId xmlns:a16="http://schemas.microsoft.com/office/drawing/2014/main" id="{CB6DA0B5-E979-4CD5-94E4-8CA4A7FA5CC0}"/>
            </a:ext>
          </a:extLst>
        </xdr:cNvPr>
        <xdr:cNvCxnSpPr/>
      </xdr:nvCxnSpPr>
      <xdr:spPr>
        <a:xfrm>
          <a:off x="21323300" y="182316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4826</xdr:rowOff>
    </xdr:from>
    <xdr:to>
      <xdr:col>107</xdr:col>
      <xdr:colOff>101600</xdr:colOff>
      <xdr:row>106</xdr:row>
      <xdr:rowOff>106426</xdr:rowOff>
    </xdr:to>
    <xdr:sp macro="" textlink="">
      <xdr:nvSpPr>
        <xdr:cNvPr id="835" name="楕円 834">
          <a:extLst>
            <a:ext uri="{FF2B5EF4-FFF2-40B4-BE49-F238E27FC236}">
              <a16:creationId xmlns:a16="http://schemas.microsoft.com/office/drawing/2014/main" id="{91769E44-063C-4B5A-9F44-B09E19C2A07F}"/>
            </a:ext>
          </a:extLst>
        </xdr:cNvPr>
        <xdr:cNvSpPr/>
      </xdr:nvSpPr>
      <xdr:spPr>
        <a:xfrm>
          <a:off x="20383500" y="181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55626</xdr:rowOff>
    </xdr:from>
    <xdr:to>
      <xdr:col>111</xdr:col>
      <xdr:colOff>177800</xdr:colOff>
      <xdr:row>106</xdr:row>
      <xdr:rowOff>57913</xdr:rowOff>
    </xdr:to>
    <xdr:cxnSp macro="">
      <xdr:nvCxnSpPr>
        <xdr:cNvPr id="836" name="直線コネクタ 835">
          <a:extLst>
            <a:ext uri="{FF2B5EF4-FFF2-40B4-BE49-F238E27FC236}">
              <a16:creationId xmlns:a16="http://schemas.microsoft.com/office/drawing/2014/main" id="{91EFF5D7-5A0A-4582-B931-10B037BFFAA6}"/>
            </a:ext>
          </a:extLst>
        </xdr:cNvPr>
        <xdr:cNvCxnSpPr/>
      </xdr:nvCxnSpPr>
      <xdr:spPr>
        <a:xfrm>
          <a:off x="20434300" y="1822932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7113</xdr:rowOff>
    </xdr:from>
    <xdr:to>
      <xdr:col>102</xdr:col>
      <xdr:colOff>165100</xdr:colOff>
      <xdr:row>106</xdr:row>
      <xdr:rowOff>108713</xdr:rowOff>
    </xdr:to>
    <xdr:sp macro="" textlink="">
      <xdr:nvSpPr>
        <xdr:cNvPr id="837" name="楕円 836">
          <a:extLst>
            <a:ext uri="{FF2B5EF4-FFF2-40B4-BE49-F238E27FC236}">
              <a16:creationId xmlns:a16="http://schemas.microsoft.com/office/drawing/2014/main" id="{57D97202-5FD5-42E3-A4B7-1C127ED17EF8}"/>
            </a:ext>
          </a:extLst>
        </xdr:cNvPr>
        <xdr:cNvSpPr/>
      </xdr:nvSpPr>
      <xdr:spPr>
        <a:xfrm>
          <a:off x="194945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55626</xdr:rowOff>
    </xdr:from>
    <xdr:to>
      <xdr:col>107</xdr:col>
      <xdr:colOff>50800</xdr:colOff>
      <xdr:row>106</xdr:row>
      <xdr:rowOff>57913</xdr:rowOff>
    </xdr:to>
    <xdr:cxnSp macro="">
      <xdr:nvCxnSpPr>
        <xdr:cNvPr id="838" name="直線コネクタ 837">
          <a:extLst>
            <a:ext uri="{FF2B5EF4-FFF2-40B4-BE49-F238E27FC236}">
              <a16:creationId xmlns:a16="http://schemas.microsoft.com/office/drawing/2014/main" id="{8B8E9724-A67D-475E-ABB7-3ECD386871DA}"/>
            </a:ext>
          </a:extLst>
        </xdr:cNvPr>
        <xdr:cNvCxnSpPr/>
      </xdr:nvCxnSpPr>
      <xdr:spPr>
        <a:xfrm flipV="1">
          <a:off x="19545300" y="1822932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7113</xdr:rowOff>
    </xdr:from>
    <xdr:to>
      <xdr:col>98</xdr:col>
      <xdr:colOff>38100</xdr:colOff>
      <xdr:row>106</xdr:row>
      <xdr:rowOff>108713</xdr:rowOff>
    </xdr:to>
    <xdr:sp macro="" textlink="">
      <xdr:nvSpPr>
        <xdr:cNvPr id="839" name="楕円 838">
          <a:extLst>
            <a:ext uri="{FF2B5EF4-FFF2-40B4-BE49-F238E27FC236}">
              <a16:creationId xmlns:a16="http://schemas.microsoft.com/office/drawing/2014/main" id="{270F3A9E-3418-4CB8-AB4C-745BF08016C2}"/>
            </a:ext>
          </a:extLst>
        </xdr:cNvPr>
        <xdr:cNvSpPr/>
      </xdr:nvSpPr>
      <xdr:spPr>
        <a:xfrm>
          <a:off x="186055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57913</xdr:rowOff>
    </xdr:from>
    <xdr:to>
      <xdr:col>102</xdr:col>
      <xdr:colOff>114300</xdr:colOff>
      <xdr:row>106</xdr:row>
      <xdr:rowOff>57913</xdr:rowOff>
    </xdr:to>
    <xdr:cxnSp macro="">
      <xdr:nvCxnSpPr>
        <xdr:cNvPr id="840" name="直線コネクタ 839">
          <a:extLst>
            <a:ext uri="{FF2B5EF4-FFF2-40B4-BE49-F238E27FC236}">
              <a16:creationId xmlns:a16="http://schemas.microsoft.com/office/drawing/2014/main" id="{A3A08113-7831-40D9-9AE2-AE114438FA7E}"/>
            </a:ext>
          </a:extLst>
        </xdr:cNvPr>
        <xdr:cNvCxnSpPr/>
      </xdr:nvCxnSpPr>
      <xdr:spPr>
        <a:xfrm>
          <a:off x="18656300" y="182316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100092</xdr:rowOff>
    </xdr:from>
    <xdr:ext cx="469744" cy="259045"/>
    <xdr:sp macro="" textlink="">
      <xdr:nvSpPr>
        <xdr:cNvPr id="841" name="n_1aveValue【公民館】&#10;一人当たり面積">
          <a:extLst>
            <a:ext uri="{FF2B5EF4-FFF2-40B4-BE49-F238E27FC236}">
              <a16:creationId xmlns:a16="http://schemas.microsoft.com/office/drawing/2014/main" id="{2ECF4C07-533B-46AC-BE7D-EAD48C143C62}"/>
            </a:ext>
          </a:extLst>
        </xdr:cNvPr>
        <xdr:cNvSpPr txBox="1"/>
      </xdr:nvSpPr>
      <xdr:spPr>
        <a:xfrm>
          <a:off x="21075727" y="1793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842" name="n_2aveValue【公民館】&#10;一人当たり面積">
          <a:extLst>
            <a:ext uri="{FF2B5EF4-FFF2-40B4-BE49-F238E27FC236}">
              <a16:creationId xmlns:a16="http://schemas.microsoft.com/office/drawing/2014/main" id="{503E9B8F-4CA3-4C71-B2C2-9B1CBB515342}"/>
            </a:ext>
          </a:extLst>
        </xdr:cNvPr>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58945</xdr:rowOff>
    </xdr:from>
    <xdr:ext cx="469744" cy="259045"/>
    <xdr:sp macro="" textlink="">
      <xdr:nvSpPr>
        <xdr:cNvPr id="843" name="n_3aveValue【公民館】&#10;一人当たり面積">
          <a:extLst>
            <a:ext uri="{FF2B5EF4-FFF2-40B4-BE49-F238E27FC236}">
              <a16:creationId xmlns:a16="http://schemas.microsoft.com/office/drawing/2014/main" id="{A2D6C22C-5876-47C0-8D3D-B82081CBEC01}"/>
            </a:ext>
          </a:extLst>
        </xdr:cNvPr>
        <xdr:cNvSpPr txBox="1"/>
      </xdr:nvSpPr>
      <xdr:spPr>
        <a:xfrm>
          <a:off x="19310427" y="1788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161814</xdr:rowOff>
    </xdr:from>
    <xdr:ext cx="469744" cy="259045"/>
    <xdr:sp macro="" textlink="">
      <xdr:nvSpPr>
        <xdr:cNvPr id="844" name="n_4aveValue【公民館】&#10;一人当たり面積">
          <a:extLst>
            <a:ext uri="{FF2B5EF4-FFF2-40B4-BE49-F238E27FC236}">
              <a16:creationId xmlns:a16="http://schemas.microsoft.com/office/drawing/2014/main" id="{0DE44B19-2871-416C-B7A8-1DAF0B781AEF}"/>
            </a:ext>
          </a:extLst>
        </xdr:cNvPr>
        <xdr:cNvSpPr txBox="1"/>
      </xdr:nvSpPr>
      <xdr:spPr>
        <a:xfrm>
          <a:off x="18421427" y="1747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99840</xdr:rowOff>
    </xdr:from>
    <xdr:ext cx="469744" cy="259045"/>
    <xdr:sp macro="" textlink="">
      <xdr:nvSpPr>
        <xdr:cNvPr id="845" name="n_1mainValue【公民館】&#10;一人当たり面積">
          <a:extLst>
            <a:ext uri="{FF2B5EF4-FFF2-40B4-BE49-F238E27FC236}">
              <a16:creationId xmlns:a16="http://schemas.microsoft.com/office/drawing/2014/main" id="{C4D8EDED-A4CB-4503-A9E4-8EC640624122}"/>
            </a:ext>
          </a:extLst>
        </xdr:cNvPr>
        <xdr:cNvSpPr txBox="1"/>
      </xdr:nvSpPr>
      <xdr:spPr>
        <a:xfrm>
          <a:off x="210757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97553</xdr:rowOff>
    </xdr:from>
    <xdr:ext cx="469744" cy="259045"/>
    <xdr:sp macro="" textlink="">
      <xdr:nvSpPr>
        <xdr:cNvPr id="846" name="n_2mainValue【公民館】&#10;一人当たり面積">
          <a:extLst>
            <a:ext uri="{FF2B5EF4-FFF2-40B4-BE49-F238E27FC236}">
              <a16:creationId xmlns:a16="http://schemas.microsoft.com/office/drawing/2014/main" id="{4EB33B26-51D8-47EF-AEFC-F41F61F14099}"/>
            </a:ext>
          </a:extLst>
        </xdr:cNvPr>
        <xdr:cNvSpPr txBox="1"/>
      </xdr:nvSpPr>
      <xdr:spPr>
        <a:xfrm>
          <a:off x="20199427" y="1827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99840</xdr:rowOff>
    </xdr:from>
    <xdr:ext cx="469744" cy="259045"/>
    <xdr:sp macro="" textlink="">
      <xdr:nvSpPr>
        <xdr:cNvPr id="847" name="n_3mainValue【公民館】&#10;一人当たり面積">
          <a:extLst>
            <a:ext uri="{FF2B5EF4-FFF2-40B4-BE49-F238E27FC236}">
              <a16:creationId xmlns:a16="http://schemas.microsoft.com/office/drawing/2014/main" id="{46206DF4-8FF5-4AA7-AC88-182972917C57}"/>
            </a:ext>
          </a:extLst>
        </xdr:cNvPr>
        <xdr:cNvSpPr txBox="1"/>
      </xdr:nvSpPr>
      <xdr:spPr>
        <a:xfrm>
          <a:off x="193104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99840</xdr:rowOff>
    </xdr:from>
    <xdr:ext cx="469744" cy="259045"/>
    <xdr:sp macro="" textlink="">
      <xdr:nvSpPr>
        <xdr:cNvPr id="848" name="n_4mainValue【公民館】&#10;一人当たり面積">
          <a:extLst>
            <a:ext uri="{FF2B5EF4-FFF2-40B4-BE49-F238E27FC236}">
              <a16:creationId xmlns:a16="http://schemas.microsoft.com/office/drawing/2014/main" id="{CF233A75-AED3-4C15-BBCC-51B05D9FC709}"/>
            </a:ext>
          </a:extLst>
        </xdr:cNvPr>
        <xdr:cNvSpPr txBox="1"/>
      </xdr:nvSpPr>
      <xdr:spPr>
        <a:xfrm>
          <a:off x="184214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C324AFF6-1B5A-4731-8390-D9D35FA0A63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63C274EF-EB95-4E75-99A2-9105AFE3FE7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75BF3770-F244-4261-9A35-A808DB1C11F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道路、橋りょう、公民館であり、低くなっている施設は公営住宅、児童館である。橋りょうについては、有形固定資産減価償却率が７５．８％、公民館については８０．６％と高くなっており、老朽化が進んでいる状況である。公営住宅については、老朽化していた公営住宅をすべて除却し、平成１７年度に新たなものを建設したため有形固定資産減価償却率はかなり低くなっている。幼稚園・保育所、学校施設についても計画的に新たな施設の建設や大規模な改修を行っており、老朽化対策や長寿命化対策に取り組んでいる。</a:t>
          </a:r>
        </a:p>
        <a:p>
          <a:r>
            <a:rPr kumimoji="1" lang="ja-JP" altLang="en-US" sz="1300">
              <a:latin typeface="ＭＳ Ｐゴシック" panose="020B0600070205080204" pitchFamily="50" charset="-128"/>
              <a:ea typeface="ＭＳ Ｐゴシック" panose="020B0600070205080204" pitchFamily="50" charset="-128"/>
            </a:rPr>
            <a:t>　今後は、有形固定資産減価償却率が高い橋りょうについては、令和４年３月に改訂した橋りょう長寿命化修繕計画に基づき、老朽化対策を行い、また公共施設については、令和４年３月に改訂した公共施設等総合管理計画および令和５年７月に改訂した公共施設（建物）個別施設計画に基づき、必要に応じて施設の統廃合等の公共施設の最適配置を推進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F51C69D-D44E-41D6-8603-41C3C32493D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A94C831-3FB2-417E-93E0-17489109CB4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66B960C-BAF5-47C5-94ED-D8F27CFA7AA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DBE334A-DC4E-419B-B7E1-9BB4A527DC5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C1BBBBF-2EA8-4091-ACDB-910352FB0BE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CD8D362-E510-43D9-849B-A81765A1AE3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6F5D33F-0AD0-4FA6-8822-C61160BB842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6E73E32-98C1-4E09-B53F-6F52209428C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836FCAF-BE4B-46FD-ADC1-F779C1D43E3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C0060AD-4668-4067-BEFD-472075CC75B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21,389
20,401
37.97
11,532,783
10,931,084
499,217
6,245,294
12,529,478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3473995-8280-4CAA-8501-45790508A50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AD01777-7E6F-4D21-A82C-6C07D997F43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20BB20F-85DA-4B7F-BE80-5EC1A7B5693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E2276EE-B9A2-4A75-8DBB-FDEC9452193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7CE3D55-1AE9-4EFC-AF74-30A10015065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46C97C2-0576-42BC-A078-5A5512FD5F8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2A6E302-B252-473C-9704-D0C46A392C9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DE51AEC-BEAE-4414-989B-ED8D332F498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64FE123-F459-47AE-9F0A-5263E279FDD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E018CB1-5121-4C67-8E30-4E3B8E6C87C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59DE48E-14BB-45A2-B05F-E2216A6DAFB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85BF84B-3808-46BA-A477-68E637CD8A1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C001DDF-F241-4283-B349-794A8B81793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B7F3C67-6677-4500-9105-C33F1B4C32E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959AF35-3A23-4DAB-8C10-A5C1D91D699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0210672-184A-4821-BFA3-044A7407AFF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7DF73BE-76C3-4990-8E9E-B06F4CE8CC5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76ABE81-9E35-43E8-801D-FC0663D4126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8C8E6FD-C993-44D0-8592-9898B13B976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1E15106-46D1-4216-B17B-F9809E7D221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484FE62-4C5E-457A-8E89-C071C25A552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7EFDAC8-E538-4FFF-8BE6-4F52F26B24D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1A45777-62A5-4EFA-BD86-964B2D01C5F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7D47F6F-ECB8-4F61-BDB8-F3EB7872404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041EB5B-4FED-4907-8DA8-C7F4635B30A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BA1C8E7-7350-4E72-BA3F-128A3C862CB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7DE40D3-B48F-49A9-9B3D-6A59E2A9EEA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59670BE-780B-4DAC-9A8D-5B094803E0D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6301F87-C0F8-45A8-8641-68950F5F272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A450C1C-D1FA-4D52-B092-0B4A277E5EC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44B635F-4062-48A4-AE9A-10C6474EC1B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8B608BE-7A44-4A04-83F4-FA5986EA769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C448EB9-8458-48CF-98BF-D1C83AE8454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8EE06D3-7573-4BB1-B010-AC54EB35A4D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17BB758-561E-492C-A3E2-DA3BC726FE1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7E51F45-E0EA-4A76-AA55-F1BD4096F41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CF3119C-6127-4163-A0BF-07B0A126C81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29599AA-BC6E-4077-9ADD-ADE0A1C8CED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DE00225-D234-43A2-AC06-3AFD8638263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2EEFD08-53B3-4DFC-A1D2-D1A03BFD0F8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CD974AB-FE09-408A-9655-CEDDE48FA68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8FF9FCA-16BA-452E-8A03-80B54D74606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8346521-42C8-4ECF-873D-8C758A9F514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EDA0B66-BA39-4E95-918D-8D71A1F20CF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AF9F794-187B-47F9-9EEA-B5619CD63BE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522C02CA-7BFE-45AD-B513-F20C24BDD7D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15784</xdr:rowOff>
    </xdr:from>
    <xdr:to>
      <xdr:col>24</xdr:col>
      <xdr:colOff>62865</xdr:colOff>
      <xdr:row>41</xdr:row>
      <xdr:rowOff>117022</xdr:rowOff>
    </xdr:to>
    <xdr:cxnSp macro="">
      <xdr:nvCxnSpPr>
        <xdr:cNvPr id="58" name="直線コネクタ 57">
          <a:extLst>
            <a:ext uri="{FF2B5EF4-FFF2-40B4-BE49-F238E27FC236}">
              <a16:creationId xmlns:a16="http://schemas.microsoft.com/office/drawing/2014/main" id="{11F1727F-C00C-41F6-AA83-138EC14DFEB5}"/>
            </a:ext>
          </a:extLst>
        </xdr:cNvPr>
        <xdr:cNvCxnSpPr/>
      </xdr:nvCxnSpPr>
      <xdr:spPr>
        <a:xfrm flipV="1">
          <a:off x="4634865" y="5845084"/>
          <a:ext cx="0" cy="1301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120849</xdr:rowOff>
    </xdr:from>
    <xdr:ext cx="405111" cy="259045"/>
    <xdr:sp macro="" textlink="">
      <xdr:nvSpPr>
        <xdr:cNvPr id="59" name="【図書館】&#10;有形固定資産減価償却率最小値テキスト">
          <a:extLst>
            <a:ext uri="{FF2B5EF4-FFF2-40B4-BE49-F238E27FC236}">
              <a16:creationId xmlns:a16="http://schemas.microsoft.com/office/drawing/2014/main" id="{E86D386B-725C-4099-A84B-DCA23035D729}"/>
            </a:ext>
          </a:extLst>
        </xdr:cNvPr>
        <xdr:cNvSpPr txBox="1"/>
      </xdr:nvSpPr>
      <xdr:spPr>
        <a:xfrm>
          <a:off x="4673600" y="71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117022</xdr:rowOff>
    </xdr:from>
    <xdr:to>
      <xdr:col>24</xdr:col>
      <xdr:colOff>152400</xdr:colOff>
      <xdr:row>41</xdr:row>
      <xdr:rowOff>117022</xdr:rowOff>
    </xdr:to>
    <xdr:cxnSp macro="">
      <xdr:nvCxnSpPr>
        <xdr:cNvPr id="60" name="直線コネクタ 59">
          <a:extLst>
            <a:ext uri="{FF2B5EF4-FFF2-40B4-BE49-F238E27FC236}">
              <a16:creationId xmlns:a16="http://schemas.microsoft.com/office/drawing/2014/main" id="{C96DB587-B3C0-4DB5-9B58-B86DE1DDE221}"/>
            </a:ext>
          </a:extLst>
        </xdr:cNvPr>
        <xdr:cNvCxnSpPr/>
      </xdr:nvCxnSpPr>
      <xdr:spPr>
        <a:xfrm>
          <a:off x="4546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133911</xdr:rowOff>
    </xdr:from>
    <xdr:ext cx="405111" cy="259045"/>
    <xdr:sp macro="" textlink="">
      <xdr:nvSpPr>
        <xdr:cNvPr id="61" name="【図書館】&#10;有形固定資産減価償却率最大値テキスト">
          <a:extLst>
            <a:ext uri="{FF2B5EF4-FFF2-40B4-BE49-F238E27FC236}">
              <a16:creationId xmlns:a16="http://schemas.microsoft.com/office/drawing/2014/main" id="{7C9B68D0-351C-4FED-A594-17B1E8185DF4}"/>
            </a:ext>
          </a:extLst>
        </xdr:cNvPr>
        <xdr:cNvSpPr txBox="1"/>
      </xdr:nvSpPr>
      <xdr:spPr>
        <a:xfrm>
          <a:off x="4673600" y="562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15784</xdr:rowOff>
    </xdr:from>
    <xdr:to>
      <xdr:col>24</xdr:col>
      <xdr:colOff>152400</xdr:colOff>
      <xdr:row>34</xdr:row>
      <xdr:rowOff>15784</xdr:rowOff>
    </xdr:to>
    <xdr:cxnSp macro="">
      <xdr:nvCxnSpPr>
        <xdr:cNvPr id="62" name="直線コネクタ 61">
          <a:extLst>
            <a:ext uri="{FF2B5EF4-FFF2-40B4-BE49-F238E27FC236}">
              <a16:creationId xmlns:a16="http://schemas.microsoft.com/office/drawing/2014/main" id="{6B84E0EA-A904-45BC-A4CB-AB2413842E16}"/>
            </a:ext>
          </a:extLst>
        </xdr:cNvPr>
        <xdr:cNvCxnSpPr/>
      </xdr:nvCxnSpPr>
      <xdr:spPr>
        <a:xfrm>
          <a:off x="4546600" y="584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127924</xdr:rowOff>
    </xdr:from>
    <xdr:ext cx="405111" cy="259045"/>
    <xdr:sp macro="" textlink="">
      <xdr:nvSpPr>
        <xdr:cNvPr id="63" name="【図書館】&#10;有形固定資産減価償却率平均値テキスト">
          <a:extLst>
            <a:ext uri="{FF2B5EF4-FFF2-40B4-BE49-F238E27FC236}">
              <a16:creationId xmlns:a16="http://schemas.microsoft.com/office/drawing/2014/main" id="{65C31846-6BB3-4BBC-8D79-0A07833253B0}"/>
            </a:ext>
          </a:extLst>
        </xdr:cNvPr>
        <xdr:cNvSpPr txBox="1"/>
      </xdr:nvSpPr>
      <xdr:spPr>
        <a:xfrm>
          <a:off x="4673600" y="6471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149497</xdr:rowOff>
    </xdr:from>
    <xdr:to>
      <xdr:col>24</xdr:col>
      <xdr:colOff>114300</xdr:colOff>
      <xdr:row>38</xdr:row>
      <xdr:rowOff>79647</xdr:rowOff>
    </xdr:to>
    <xdr:sp macro="" textlink="">
      <xdr:nvSpPr>
        <xdr:cNvPr id="64" name="フローチャート: 判断 63">
          <a:extLst>
            <a:ext uri="{FF2B5EF4-FFF2-40B4-BE49-F238E27FC236}">
              <a16:creationId xmlns:a16="http://schemas.microsoft.com/office/drawing/2014/main" id="{DA725625-56E2-45E7-A575-7854BD1200F2}"/>
            </a:ext>
          </a:extLst>
        </xdr:cNvPr>
        <xdr:cNvSpPr/>
      </xdr:nvSpPr>
      <xdr:spPr>
        <a:xfrm>
          <a:off x="4584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5" name="フローチャート: 判断 64">
          <a:extLst>
            <a:ext uri="{FF2B5EF4-FFF2-40B4-BE49-F238E27FC236}">
              <a16:creationId xmlns:a16="http://schemas.microsoft.com/office/drawing/2014/main" id="{55F3D454-AF25-4D0D-8E19-F99EB9F710EB}"/>
            </a:ext>
          </a:extLst>
        </xdr:cNvPr>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103777</xdr:rowOff>
    </xdr:from>
    <xdr:to>
      <xdr:col>15</xdr:col>
      <xdr:colOff>101600</xdr:colOff>
      <xdr:row>38</xdr:row>
      <xdr:rowOff>33927</xdr:rowOff>
    </xdr:to>
    <xdr:sp macro="" textlink="">
      <xdr:nvSpPr>
        <xdr:cNvPr id="66" name="フローチャート: 判断 65">
          <a:extLst>
            <a:ext uri="{FF2B5EF4-FFF2-40B4-BE49-F238E27FC236}">
              <a16:creationId xmlns:a16="http://schemas.microsoft.com/office/drawing/2014/main" id="{31F95D83-CBAD-4C69-887F-68316FD5A66F}"/>
            </a:ext>
          </a:extLst>
        </xdr:cNvPr>
        <xdr:cNvSpPr/>
      </xdr:nvSpPr>
      <xdr:spPr>
        <a:xfrm>
          <a:off x="2857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93980</xdr:rowOff>
    </xdr:from>
    <xdr:to>
      <xdr:col>10</xdr:col>
      <xdr:colOff>165100</xdr:colOff>
      <xdr:row>38</xdr:row>
      <xdr:rowOff>24130</xdr:rowOff>
    </xdr:to>
    <xdr:sp macro="" textlink="">
      <xdr:nvSpPr>
        <xdr:cNvPr id="67" name="フローチャート: 判断 66">
          <a:extLst>
            <a:ext uri="{FF2B5EF4-FFF2-40B4-BE49-F238E27FC236}">
              <a16:creationId xmlns:a16="http://schemas.microsoft.com/office/drawing/2014/main" id="{09244547-6BFA-4782-B95B-4B196A131DE7}"/>
            </a:ext>
          </a:extLst>
        </xdr:cNvPr>
        <xdr:cNvSpPr/>
      </xdr:nvSpPr>
      <xdr:spPr>
        <a:xfrm>
          <a:off x="1968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a:extLst>
            <a:ext uri="{FF2B5EF4-FFF2-40B4-BE49-F238E27FC236}">
              <a16:creationId xmlns:a16="http://schemas.microsoft.com/office/drawing/2014/main" id="{3D6AE648-619B-4A1C-A218-D4DBE8B8B524}"/>
            </a:ext>
          </a:extLst>
        </xdr:cNvPr>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CEC3E79-11BB-4C60-8161-2A1BB0A754D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77BF974-FE03-46DB-91EA-35CE3D9FC5C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C4FC7C7-C425-4834-84A8-25C1061E657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3B5C1F4-520C-4CB9-80D0-5CE99969CC7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D8EDF47-6A2F-486B-8CE5-FEC04A6B539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141333</xdr:rowOff>
    </xdr:from>
    <xdr:to>
      <xdr:col>24</xdr:col>
      <xdr:colOff>114300</xdr:colOff>
      <xdr:row>37</xdr:row>
      <xdr:rowOff>71483</xdr:rowOff>
    </xdr:to>
    <xdr:sp macro="" textlink="">
      <xdr:nvSpPr>
        <xdr:cNvPr id="74" name="楕円 73">
          <a:extLst>
            <a:ext uri="{FF2B5EF4-FFF2-40B4-BE49-F238E27FC236}">
              <a16:creationId xmlns:a16="http://schemas.microsoft.com/office/drawing/2014/main" id="{A3551496-A3DD-4475-9CF2-154B0D2726F0}"/>
            </a:ext>
          </a:extLst>
        </xdr:cNvPr>
        <xdr:cNvSpPr/>
      </xdr:nvSpPr>
      <xdr:spPr>
        <a:xfrm>
          <a:off x="45847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164210</xdr:rowOff>
    </xdr:from>
    <xdr:ext cx="405111" cy="259045"/>
    <xdr:sp macro="" textlink="">
      <xdr:nvSpPr>
        <xdr:cNvPr id="75" name="【図書館】&#10;有形固定資産減価償却率該当値テキスト">
          <a:extLst>
            <a:ext uri="{FF2B5EF4-FFF2-40B4-BE49-F238E27FC236}">
              <a16:creationId xmlns:a16="http://schemas.microsoft.com/office/drawing/2014/main" id="{D0D4EE1B-D449-4640-A70A-1480A0EE7052}"/>
            </a:ext>
          </a:extLst>
        </xdr:cNvPr>
        <xdr:cNvSpPr txBox="1"/>
      </xdr:nvSpPr>
      <xdr:spPr>
        <a:xfrm>
          <a:off x="4673600" y="6164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131536</xdr:rowOff>
    </xdr:from>
    <xdr:to>
      <xdr:col>20</xdr:col>
      <xdr:colOff>38100</xdr:colOff>
      <xdr:row>37</xdr:row>
      <xdr:rowOff>61686</xdr:rowOff>
    </xdr:to>
    <xdr:sp macro="" textlink="">
      <xdr:nvSpPr>
        <xdr:cNvPr id="76" name="楕円 75">
          <a:extLst>
            <a:ext uri="{FF2B5EF4-FFF2-40B4-BE49-F238E27FC236}">
              <a16:creationId xmlns:a16="http://schemas.microsoft.com/office/drawing/2014/main" id="{358AB4A9-8037-420E-87CC-BD210849AB2A}"/>
            </a:ext>
          </a:extLst>
        </xdr:cNvPr>
        <xdr:cNvSpPr/>
      </xdr:nvSpPr>
      <xdr:spPr>
        <a:xfrm>
          <a:off x="37465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10886</xdr:rowOff>
    </xdr:from>
    <xdr:to>
      <xdr:col>24</xdr:col>
      <xdr:colOff>63500</xdr:colOff>
      <xdr:row>37</xdr:row>
      <xdr:rowOff>20683</xdr:rowOff>
    </xdr:to>
    <xdr:cxnSp macro="">
      <xdr:nvCxnSpPr>
        <xdr:cNvPr id="77" name="直線コネクタ 76">
          <a:extLst>
            <a:ext uri="{FF2B5EF4-FFF2-40B4-BE49-F238E27FC236}">
              <a16:creationId xmlns:a16="http://schemas.microsoft.com/office/drawing/2014/main" id="{F9C482F8-25B3-4F0E-B071-E5CC1DE3317F}"/>
            </a:ext>
          </a:extLst>
        </xdr:cNvPr>
        <xdr:cNvCxnSpPr/>
      </xdr:nvCxnSpPr>
      <xdr:spPr>
        <a:xfrm>
          <a:off x="3797300" y="635453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98878</xdr:rowOff>
    </xdr:from>
    <xdr:to>
      <xdr:col>15</xdr:col>
      <xdr:colOff>101600</xdr:colOff>
      <xdr:row>37</xdr:row>
      <xdr:rowOff>29028</xdr:rowOff>
    </xdr:to>
    <xdr:sp macro="" textlink="">
      <xdr:nvSpPr>
        <xdr:cNvPr id="78" name="楕円 77">
          <a:extLst>
            <a:ext uri="{FF2B5EF4-FFF2-40B4-BE49-F238E27FC236}">
              <a16:creationId xmlns:a16="http://schemas.microsoft.com/office/drawing/2014/main" id="{FC7A2903-EC51-4529-8888-E94102AE9B22}"/>
            </a:ext>
          </a:extLst>
        </xdr:cNvPr>
        <xdr:cNvSpPr/>
      </xdr:nvSpPr>
      <xdr:spPr>
        <a:xfrm>
          <a:off x="2857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149678</xdr:rowOff>
    </xdr:from>
    <xdr:to>
      <xdr:col>19</xdr:col>
      <xdr:colOff>177800</xdr:colOff>
      <xdr:row>37</xdr:row>
      <xdr:rowOff>10886</xdr:rowOff>
    </xdr:to>
    <xdr:cxnSp macro="">
      <xdr:nvCxnSpPr>
        <xdr:cNvPr id="79" name="直線コネクタ 78">
          <a:extLst>
            <a:ext uri="{FF2B5EF4-FFF2-40B4-BE49-F238E27FC236}">
              <a16:creationId xmlns:a16="http://schemas.microsoft.com/office/drawing/2014/main" id="{3F79AD1F-D400-400C-8814-36A88901E8C1}"/>
            </a:ext>
          </a:extLst>
        </xdr:cNvPr>
        <xdr:cNvCxnSpPr/>
      </xdr:nvCxnSpPr>
      <xdr:spPr>
        <a:xfrm>
          <a:off x="2908300" y="632187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66222</xdr:rowOff>
    </xdr:from>
    <xdr:to>
      <xdr:col>10</xdr:col>
      <xdr:colOff>165100</xdr:colOff>
      <xdr:row>36</xdr:row>
      <xdr:rowOff>167822</xdr:rowOff>
    </xdr:to>
    <xdr:sp macro="" textlink="">
      <xdr:nvSpPr>
        <xdr:cNvPr id="80" name="楕円 79">
          <a:extLst>
            <a:ext uri="{FF2B5EF4-FFF2-40B4-BE49-F238E27FC236}">
              <a16:creationId xmlns:a16="http://schemas.microsoft.com/office/drawing/2014/main" id="{9920F10D-4E27-4545-BDE4-CFF1F9343912}"/>
            </a:ext>
          </a:extLst>
        </xdr:cNvPr>
        <xdr:cNvSpPr/>
      </xdr:nvSpPr>
      <xdr:spPr>
        <a:xfrm>
          <a:off x="1968500" y="623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117022</xdr:rowOff>
    </xdr:from>
    <xdr:to>
      <xdr:col>15</xdr:col>
      <xdr:colOff>50800</xdr:colOff>
      <xdr:row>36</xdr:row>
      <xdr:rowOff>149678</xdr:rowOff>
    </xdr:to>
    <xdr:cxnSp macro="">
      <xdr:nvCxnSpPr>
        <xdr:cNvPr id="81" name="直線コネクタ 80">
          <a:extLst>
            <a:ext uri="{FF2B5EF4-FFF2-40B4-BE49-F238E27FC236}">
              <a16:creationId xmlns:a16="http://schemas.microsoft.com/office/drawing/2014/main" id="{695EF1BF-1513-4458-A9E5-6F1962FAFCF5}"/>
            </a:ext>
          </a:extLst>
        </xdr:cNvPr>
        <xdr:cNvCxnSpPr/>
      </xdr:nvCxnSpPr>
      <xdr:spPr>
        <a:xfrm>
          <a:off x="2019300" y="62892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33564</xdr:rowOff>
    </xdr:from>
    <xdr:to>
      <xdr:col>6</xdr:col>
      <xdr:colOff>38100</xdr:colOff>
      <xdr:row>36</xdr:row>
      <xdr:rowOff>135164</xdr:rowOff>
    </xdr:to>
    <xdr:sp macro="" textlink="">
      <xdr:nvSpPr>
        <xdr:cNvPr id="82" name="楕円 81">
          <a:extLst>
            <a:ext uri="{FF2B5EF4-FFF2-40B4-BE49-F238E27FC236}">
              <a16:creationId xmlns:a16="http://schemas.microsoft.com/office/drawing/2014/main" id="{36EEEE1B-29FE-4A9D-9829-4DC45BFF6F56}"/>
            </a:ext>
          </a:extLst>
        </xdr:cNvPr>
        <xdr:cNvSpPr/>
      </xdr:nvSpPr>
      <xdr:spPr>
        <a:xfrm>
          <a:off x="10795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84364</xdr:rowOff>
    </xdr:from>
    <xdr:to>
      <xdr:col>10</xdr:col>
      <xdr:colOff>114300</xdr:colOff>
      <xdr:row>36</xdr:row>
      <xdr:rowOff>117022</xdr:rowOff>
    </xdr:to>
    <xdr:cxnSp macro="">
      <xdr:nvCxnSpPr>
        <xdr:cNvPr id="83" name="直線コネクタ 82">
          <a:extLst>
            <a:ext uri="{FF2B5EF4-FFF2-40B4-BE49-F238E27FC236}">
              <a16:creationId xmlns:a16="http://schemas.microsoft.com/office/drawing/2014/main" id="{BFA8D8CB-BB85-4583-B503-77A2D703D550}"/>
            </a:ext>
          </a:extLst>
        </xdr:cNvPr>
        <xdr:cNvCxnSpPr/>
      </xdr:nvCxnSpPr>
      <xdr:spPr>
        <a:xfrm>
          <a:off x="1130300" y="625656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72407</xdr:rowOff>
    </xdr:from>
    <xdr:ext cx="405111" cy="259045"/>
    <xdr:sp macro="" textlink="">
      <xdr:nvSpPr>
        <xdr:cNvPr id="84" name="n_1aveValue【図書館】&#10;有形固定資産減価償却率">
          <a:extLst>
            <a:ext uri="{FF2B5EF4-FFF2-40B4-BE49-F238E27FC236}">
              <a16:creationId xmlns:a16="http://schemas.microsoft.com/office/drawing/2014/main" id="{050A8929-0A6D-4D6C-B144-E7E1C3DFF4E9}"/>
            </a:ext>
          </a:extLst>
        </xdr:cNvPr>
        <xdr:cNvSpPr txBox="1"/>
      </xdr:nvSpPr>
      <xdr:spPr>
        <a:xfrm>
          <a:off x="3582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25054</xdr:rowOff>
    </xdr:from>
    <xdr:ext cx="405111" cy="259045"/>
    <xdr:sp macro="" textlink="">
      <xdr:nvSpPr>
        <xdr:cNvPr id="85" name="n_2aveValue【図書館】&#10;有形固定資産減価償却率">
          <a:extLst>
            <a:ext uri="{FF2B5EF4-FFF2-40B4-BE49-F238E27FC236}">
              <a16:creationId xmlns:a16="http://schemas.microsoft.com/office/drawing/2014/main" id="{99B29AC0-D63A-42D4-A1C9-839DB180CE23}"/>
            </a:ext>
          </a:extLst>
        </xdr:cNvPr>
        <xdr:cNvSpPr txBox="1"/>
      </xdr:nvSpPr>
      <xdr:spPr>
        <a:xfrm>
          <a:off x="27057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15257</xdr:rowOff>
    </xdr:from>
    <xdr:ext cx="405111" cy="259045"/>
    <xdr:sp macro="" textlink="">
      <xdr:nvSpPr>
        <xdr:cNvPr id="86" name="n_3aveValue【図書館】&#10;有形固定資産減価償却率">
          <a:extLst>
            <a:ext uri="{FF2B5EF4-FFF2-40B4-BE49-F238E27FC236}">
              <a16:creationId xmlns:a16="http://schemas.microsoft.com/office/drawing/2014/main" id="{3FA421B6-F14E-4CD8-B408-456743F65105}"/>
            </a:ext>
          </a:extLst>
        </xdr:cNvPr>
        <xdr:cNvSpPr txBox="1"/>
      </xdr:nvSpPr>
      <xdr:spPr>
        <a:xfrm>
          <a:off x="1816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7093</xdr:rowOff>
    </xdr:from>
    <xdr:ext cx="405111" cy="259045"/>
    <xdr:sp macro="" textlink="">
      <xdr:nvSpPr>
        <xdr:cNvPr id="87" name="n_4aveValue【図書館】&#10;有形固定資産減価償却率">
          <a:extLst>
            <a:ext uri="{FF2B5EF4-FFF2-40B4-BE49-F238E27FC236}">
              <a16:creationId xmlns:a16="http://schemas.microsoft.com/office/drawing/2014/main" id="{F7B56CF0-F376-4032-B407-B336B5CAE852}"/>
            </a:ext>
          </a:extLst>
        </xdr:cNvPr>
        <xdr:cNvSpPr txBox="1"/>
      </xdr:nvSpPr>
      <xdr:spPr>
        <a:xfrm>
          <a:off x="927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78213</xdr:rowOff>
    </xdr:from>
    <xdr:ext cx="405111" cy="259045"/>
    <xdr:sp macro="" textlink="">
      <xdr:nvSpPr>
        <xdr:cNvPr id="88" name="n_1mainValue【図書館】&#10;有形固定資産減価償却率">
          <a:extLst>
            <a:ext uri="{FF2B5EF4-FFF2-40B4-BE49-F238E27FC236}">
              <a16:creationId xmlns:a16="http://schemas.microsoft.com/office/drawing/2014/main" id="{345C8EAC-FFB7-48BD-BF68-AD99DC00AE60}"/>
            </a:ext>
          </a:extLst>
        </xdr:cNvPr>
        <xdr:cNvSpPr txBox="1"/>
      </xdr:nvSpPr>
      <xdr:spPr>
        <a:xfrm>
          <a:off x="35820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45555</xdr:rowOff>
    </xdr:from>
    <xdr:ext cx="405111" cy="259045"/>
    <xdr:sp macro="" textlink="">
      <xdr:nvSpPr>
        <xdr:cNvPr id="89" name="n_2mainValue【図書館】&#10;有形固定資産減価償却率">
          <a:extLst>
            <a:ext uri="{FF2B5EF4-FFF2-40B4-BE49-F238E27FC236}">
              <a16:creationId xmlns:a16="http://schemas.microsoft.com/office/drawing/2014/main" id="{0AF2237E-CC7D-4462-841B-B220498E533C}"/>
            </a:ext>
          </a:extLst>
        </xdr:cNvPr>
        <xdr:cNvSpPr txBox="1"/>
      </xdr:nvSpPr>
      <xdr:spPr>
        <a:xfrm>
          <a:off x="2705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12899</xdr:rowOff>
    </xdr:from>
    <xdr:ext cx="405111" cy="259045"/>
    <xdr:sp macro="" textlink="">
      <xdr:nvSpPr>
        <xdr:cNvPr id="90" name="n_3mainValue【図書館】&#10;有形固定資産減価償却率">
          <a:extLst>
            <a:ext uri="{FF2B5EF4-FFF2-40B4-BE49-F238E27FC236}">
              <a16:creationId xmlns:a16="http://schemas.microsoft.com/office/drawing/2014/main" id="{065D080F-C973-4C17-93A3-F58E8195F251}"/>
            </a:ext>
          </a:extLst>
        </xdr:cNvPr>
        <xdr:cNvSpPr txBox="1"/>
      </xdr:nvSpPr>
      <xdr:spPr>
        <a:xfrm>
          <a:off x="1816744" y="601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151691</xdr:rowOff>
    </xdr:from>
    <xdr:ext cx="405111" cy="259045"/>
    <xdr:sp macro="" textlink="">
      <xdr:nvSpPr>
        <xdr:cNvPr id="91" name="n_4mainValue【図書館】&#10;有形固定資産減価償却率">
          <a:extLst>
            <a:ext uri="{FF2B5EF4-FFF2-40B4-BE49-F238E27FC236}">
              <a16:creationId xmlns:a16="http://schemas.microsoft.com/office/drawing/2014/main" id="{93DECED2-720D-4130-B8D4-98301EE67175}"/>
            </a:ext>
          </a:extLst>
        </xdr:cNvPr>
        <xdr:cNvSpPr txBox="1"/>
      </xdr:nvSpPr>
      <xdr:spPr>
        <a:xfrm>
          <a:off x="927744" y="598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EE1D795-642D-4A19-86E9-8AF87EE548D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DDF7106-E4AE-4F14-891D-DEFBFC8E830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58C0636-53C0-4DA7-91CD-852BCEF16B6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D74928E-6DBA-4213-AF4C-46DB27206B5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1EA7852-DCBF-4635-808E-41C82031080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62641C5-1F1A-40D3-9141-DC1F4FF7849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D394194-4379-4C1F-8CE2-DAA8F394CA8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AD5C8AB-4A85-4257-85D8-4A097AFDC18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AE950B02-45EB-4FEE-9554-BC8D3CA1219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E0BD570-222F-44E9-86C1-AED47705FBC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15AB7DBE-7451-4BCF-AF35-0573368F375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A0F91CFC-6D4D-4F63-B7E5-C78D128E138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B133BC08-CCE1-4B44-9EB0-187C055B66C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8CD99A48-B72D-439F-B913-65C44CAA651C}"/>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A9C9DF0A-A6E3-4B91-A358-436F217D526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D598E8E2-8EC8-41CC-8202-D0B652E4DFD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2E6266DC-816E-4BE4-8632-D20983CF086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BB06CD68-633D-429C-9DC0-E766E05AB0CE}"/>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814FED64-E9EB-4EB3-8046-8F778A1B4B5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22534B5C-C723-4438-A0D7-24BD7EEAA6BE}"/>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FE0435A5-B052-4DAE-94C8-7723486097E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11EE6DB4-4CB5-4698-AC5E-D4EFFAD6A41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45B3AF46-B91E-48AB-A62A-D9DCA3ED2C8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15" name="直線コネクタ 114">
          <a:extLst>
            <a:ext uri="{FF2B5EF4-FFF2-40B4-BE49-F238E27FC236}">
              <a16:creationId xmlns:a16="http://schemas.microsoft.com/office/drawing/2014/main" id="{E096A4C4-39AB-4D26-8937-0E6D30226274}"/>
            </a:ext>
          </a:extLst>
        </xdr:cNvPr>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a:extLst>
            <a:ext uri="{FF2B5EF4-FFF2-40B4-BE49-F238E27FC236}">
              <a16:creationId xmlns:a16="http://schemas.microsoft.com/office/drawing/2014/main" id="{0B47A033-E0C6-401B-875A-4095FF5D3485}"/>
            </a:ext>
          </a:extLst>
        </xdr:cNvPr>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a:extLst>
            <a:ext uri="{FF2B5EF4-FFF2-40B4-BE49-F238E27FC236}">
              <a16:creationId xmlns:a16="http://schemas.microsoft.com/office/drawing/2014/main" id="{5A282D2A-4CDA-40BE-998D-312AA552A403}"/>
            </a:ext>
          </a:extLst>
        </xdr:cNvPr>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8" name="【図書館】&#10;一人当たり面積最大値テキスト">
          <a:extLst>
            <a:ext uri="{FF2B5EF4-FFF2-40B4-BE49-F238E27FC236}">
              <a16:creationId xmlns:a16="http://schemas.microsoft.com/office/drawing/2014/main" id="{C17A6B56-004E-4E6E-8115-F02A2761819D}"/>
            </a:ext>
          </a:extLst>
        </xdr:cNvPr>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a:extLst>
            <a:ext uri="{FF2B5EF4-FFF2-40B4-BE49-F238E27FC236}">
              <a16:creationId xmlns:a16="http://schemas.microsoft.com/office/drawing/2014/main" id="{3CACE23A-CFC4-420C-B9B5-73BD7BF2D86E}"/>
            </a:ext>
          </a:extLst>
        </xdr:cNvPr>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140987</xdr:rowOff>
    </xdr:from>
    <xdr:ext cx="469744" cy="259045"/>
    <xdr:sp macro="" textlink="">
      <xdr:nvSpPr>
        <xdr:cNvPr id="120" name="【図書館】&#10;一人当たり面積平均値テキスト">
          <a:extLst>
            <a:ext uri="{FF2B5EF4-FFF2-40B4-BE49-F238E27FC236}">
              <a16:creationId xmlns:a16="http://schemas.microsoft.com/office/drawing/2014/main" id="{4757243C-3A56-443E-9FD0-87043A6E70A8}"/>
            </a:ext>
          </a:extLst>
        </xdr:cNvPr>
        <xdr:cNvSpPr txBox="1"/>
      </xdr:nvSpPr>
      <xdr:spPr>
        <a:xfrm>
          <a:off x="10515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21" name="フローチャート: 判断 120">
          <a:extLst>
            <a:ext uri="{FF2B5EF4-FFF2-40B4-BE49-F238E27FC236}">
              <a16:creationId xmlns:a16="http://schemas.microsoft.com/office/drawing/2014/main" id="{E213EF9E-9822-4C4D-98CA-B9BCC161709F}"/>
            </a:ext>
          </a:extLst>
        </xdr:cNvPr>
        <xdr:cNvSpPr/>
      </xdr:nvSpPr>
      <xdr:spPr>
        <a:xfrm>
          <a:off x="10426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22" name="フローチャート: 判断 121">
          <a:extLst>
            <a:ext uri="{FF2B5EF4-FFF2-40B4-BE49-F238E27FC236}">
              <a16:creationId xmlns:a16="http://schemas.microsoft.com/office/drawing/2014/main" id="{47F08BBB-DE1A-443D-BAD1-206F0D6AD9B5}"/>
            </a:ext>
          </a:extLst>
        </xdr:cNvPr>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3" name="フローチャート: 判断 122">
          <a:extLst>
            <a:ext uri="{FF2B5EF4-FFF2-40B4-BE49-F238E27FC236}">
              <a16:creationId xmlns:a16="http://schemas.microsoft.com/office/drawing/2014/main" id="{06DA2B9F-69DE-4637-B316-3D2712D1B1C1}"/>
            </a:ext>
          </a:extLst>
        </xdr:cNvPr>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170180</xdr:rowOff>
    </xdr:from>
    <xdr:to>
      <xdr:col>41</xdr:col>
      <xdr:colOff>101600</xdr:colOff>
      <xdr:row>39</xdr:row>
      <xdr:rowOff>100330</xdr:rowOff>
    </xdr:to>
    <xdr:sp macro="" textlink="">
      <xdr:nvSpPr>
        <xdr:cNvPr id="124" name="フローチャート: 判断 123">
          <a:extLst>
            <a:ext uri="{FF2B5EF4-FFF2-40B4-BE49-F238E27FC236}">
              <a16:creationId xmlns:a16="http://schemas.microsoft.com/office/drawing/2014/main" id="{8BD9A934-9182-471C-A618-7D8B3D97EAF0}"/>
            </a:ext>
          </a:extLst>
        </xdr:cNvPr>
        <xdr:cNvSpPr/>
      </xdr:nvSpPr>
      <xdr:spPr>
        <a:xfrm>
          <a:off x="7810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5" name="フローチャート: 判断 124">
          <a:extLst>
            <a:ext uri="{FF2B5EF4-FFF2-40B4-BE49-F238E27FC236}">
              <a16:creationId xmlns:a16="http://schemas.microsoft.com/office/drawing/2014/main" id="{83B95370-D671-4337-A854-4E0D599010E0}"/>
            </a:ext>
          </a:extLst>
        </xdr:cNvPr>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8761C69-EC69-429C-9119-4D4F03D173E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D2CC4C4-BD53-4F05-B8A7-6FACE88077B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AFB884B-279B-4166-9F4A-AE05988832D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90D3FD3-B009-4394-9EDF-C62219B4775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F4D80FF-87C1-472D-B720-C00B56FC940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67310</xdr:rowOff>
    </xdr:from>
    <xdr:to>
      <xdr:col>55</xdr:col>
      <xdr:colOff>50800</xdr:colOff>
      <xdr:row>33</xdr:row>
      <xdr:rowOff>168910</xdr:rowOff>
    </xdr:to>
    <xdr:sp macro="" textlink="">
      <xdr:nvSpPr>
        <xdr:cNvPr id="131" name="楕円 130">
          <a:extLst>
            <a:ext uri="{FF2B5EF4-FFF2-40B4-BE49-F238E27FC236}">
              <a16:creationId xmlns:a16="http://schemas.microsoft.com/office/drawing/2014/main" id="{D6BE8D07-E7D7-4A99-A7A2-649B17D21500}"/>
            </a:ext>
          </a:extLst>
        </xdr:cNvPr>
        <xdr:cNvSpPr/>
      </xdr:nvSpPr>
      <xdr:spPr>
        <a:xfrm>
          <a:off x="1042670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20337</xdr:rowOff>
    </xdr:from>
    <xdr:ext cx="469744" cy="259045"/>
    <xdr:sp macro="" textlink="">
      <xdr:nvSpPr>
        <xdr:cNvPr id="132" name="【図書館】&#10;一人当たり面積該当値テキスト">
          <a:extLst>
            <a:ext uri="{FF2B5EF4-FFF2-40B4-BE49-F238E27FC236}">
              <a16:creationId xmlns:a16="http://schemas.microsoft.com/office/drawing/2014/main" id="{8A9B5A06-CBFB-4BF8-9634-6D1AEF65954D}"/>
            </a:ext>
          </a:extLst>
        </xdr:cNvPr>
        <xdr:cNvSpPr txBox="1"/>
      </xdr:nvSpPr>
      <xdr:spPr>
        <a:xfrm>
          <a:off x="10515600" y="567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74930</xdr:rowOff>
    </xdr:from>
    <xdr:to>
      <xdr:col>50</xdr:col>
      <xdr:colOff>165100</xdr:colOff>
      <xdr:row>34</xdr:row>
      <xdr:rowOff>5080</xdr:rowOff>
    </xdr:to>
    <xdr:sp macro="" textlink="">
      <xdr:nvSpPr>
        <xdr:cNvPr id="133" name="楕円 132">
          <a:extLst>
            <a:ext uri="{FF2B5EF4-FFF2-40B4-BE49-F238E27FC236}">
              <a16:creationId xmlns:a16="http://schemas.microsoft.com/office/drawing/2014/main" id="{8FF7F6DB-3356-4835-9AE6-DABCBDC28215}"/>
            </a:ext>
          </a:extLst>
        </xdr:cNvPr>
        <xdr:cNvSpPr/>
      </xdr:nvSpPr>
      <xdr:spPr>
        <a:xfrm>
          <a:off x="9588500" y="57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118110</xdr:rowOff>
    </xdr:from>
    <xdr:to>
      <xdr:col>55</xdr:col>
      <xdr:colOff>0</xdr:colOff>
      <xdr:row>33</xdr:row>
      <xdr:rowOff>125730</xdr:rowOff>
    </xdr:to>
    <xdr:cxnSp macro="">
      <xdr:nvCxnSpPr>
        <xdr:cNvPr id="134" name="直線コネクタ 133">
          <a:extLst>
            <a:ext uri="{FF2B5EF4-FFF2-40B4-BE49-F238E27FC236}">
              <a16:creationId xmlns:a16="http://schemas.microsoft.com/office/drawing/2014/main" id="{7A58F48A-82BE-4318-AB15-256EC25AC245}"/>
            </a:ext>
          </a:extLst>
        </xdr:cNvPr>
        <xdr:cNvCxnSpPr/>
      </xdr:nvCxnSpPr>
      <xdr:spPr>
        <a:xfrm flipV="1">
          <a:off x="9639300" y="57759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67310</xdr:rowOff>
    </xdr:from>
    <xdr:to>
      <xdr:col>46</xdr:col>
      <xdr:colOff>38100</xdr:colOff>
      <xdr:row>33</xdr:row>
      <xdr:rowOff>168910</xdr:rowOff>
    </xdr:to>
    <xdr:sp macro="" textlink="">
      <xdr:nvSpPr>
        <xdr:cNvPr id="135" name="楕円 134">
          <a:extLst>
            <a:ext uri="{FF2B5EF4-FFF2-40B4-BE49-F238E27FC236}">
              <a16:creationId xmlns:a16="http://schemas.microsoft.com/office/drawing/2014/main" id="{C46B7494-2DA6-494F-991A-31CD4D1ABFA5}"/>
            </a:ext>
          </a:extLst>
        </xdr:cNvPr>
        <xdr:cNvSpPr/>
      </xdr:nvSpPr>
      <xdr:spPr>
        <a:xfrm>
          <a:off x="869950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118110</xdr:rowOff>
    </xdr:from>
    <xdr:to>
      <xdr:col>50</xdr:col>
      <xdr:colOff>114300</xdr:colOff>
      <xdr:row>33</xdr:row>
      <xdr:rowOff>125730</xdr:rowOff>
    </xdr:to>
    <xdr:cxnSp macro="">
      <xdr:nvCxnSpPr>
        <xdr:cNvPr id="136" name="直線コネクタ 135">
          <a:extLst>
            <a:ext uri="{FF2B5EF4-FFF2-40B4-BE49-F238E27FC236}">
              <a16:creationId xmlns:a16="http://schemas.microsoft.com/office/drawing/2014/main" id="{43FB0F84-BEAE-4A16-AF8D-D6F996455D06}"/>
            </a:ext>
          </a:extLst>
        </xdr:cNvPr>
        <xdr:cNvCxnSpPr/>
      </xdr:nvCxnSpPr>
      <xdr:spPr>
        <a:xfrm>
          <a:off x="8750300" y="5775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67310</xdr:rowOff>
    </xdr:from>
    <xdr:to>
      <xdr:col>41</xdr:col>
      <xdr:colOff>101600</xdr:colOff>
      <xdr:row>33</xdr:row>
      <xdr:rowOff>168910</xdr:rowOff>
    </xdr:to>
    <xdr:sp macro="" textlink="">
      <xdr:nvSpPr>
        <xdr:cNvPr id="137" name="楕円 136">
          <a:extLst>
            <a:ext uri="{FF2B5EF4-FFF2-40B4-BE49-F238E27FC236}">
              <a16:creationId xmlns:a16="http://schemas.microsoft.com/office/drawing/2014/main" id="{4B271796-237C-4DC0-9B64-1ABDD6BEB75E}"/>
            </a:ext>
          </a:extLst>
        </xdr:cNvPr>
        <xdr:cNvSpPr/>
      </xdr:nvSpPr>
      <xdr:spPr>
        <a:xfrm>
          <a:off x="781050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118110</xdr:rowOff>
    </xdr:from>
    <xdr:to>
      <xdr:col>45</xdr:col>
      <xdr:colOff>177800</xdr:colOff>
      <xdr:row>33</xdr:row>
      <xdr:rowOff>118110</xdr:rowOff>
    </xdr:to>
    <xdr:cxnSp macro="">
      <xdr:nvCxnSpPr>
        <xdr:cNvPr id="138" name="直線コネクタ 137">
          <a:extLst>
            <a:ext uri="{FF2B5EF4-FFF2-40B4-BE49-F238E27FC236}">
              <a16:creationId xmlns:a16="http://schemas.microsoft.com/office/drawing/2014/main" id="{91C54227-70D3-4502-9935-D36B554BDB2E}"/>
            </a:ext>
          </a:extLst>
        </xdr:cNvPr>
        <xdr:cNvCxnSpPr/>
      </xdr:nvCxnSpPr>
      <xdr:spPr>
        <a:xfrm>
          <a:off x="7861300" y="5775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67310</xdr:rowOff>
    </xdr:from>
    <xdr:to>
      <xdr:col>36</xdr:col>
      <xdr:colOff>165100</xdr:colOff>
      <xdr:row>33</xdr:row>
      <xdr:rowOff>168910</xdr:rowOff>
    </xdr:to>
    <xdr:sp macro="" textlink="">
      <xdr:nvSpPr>
        <xdr:cNvPr id="139" name="楕円 138">
          <a:extLst>
            <a:ext uri="{FF2B5EF4-FFF2-40B4-BE49-F238E27FC236}">
              <a16:creationId xmlns:a16="http://schemas.microsoft.com/office/drawing/2014/main" id="{BE935045-7905-43CE-A455-CAF119CCCFAC}"/>
            </a:ext>
          </a:extLst>
        </xdr:cNvPr>
        <xdr:cNvSpPr/>
      </xdr:nvSpPr>
      <xdr:spPr>
        <a:xfrm>
          <a:off x="692150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118110</xdr:rowOff>
    </xdr:from>
    <xdr:to>
      <xdr:col>41</xdr:col>
      <xdr:colOff>50800</xdr:colOff>
      <xdr:row>33</xdr:row>
      <xdr:rowOff>118110</xdr:rowOff>
    </xdr:to>
    <xdr:cxnSp macro="">
      <xdr:nvCxnSpPr>
        <xdr:cNvPr id="140" name="直線コネクタ 139">
          <a:extLst>
            <a:ext uri="{FF2B5EF4-FFF2-40B4-BE49-F238E27FC236}">
              <a16:creationId xmlns:a16="http://schemas.microsoft.com/office/drawing/2014/main" id="{C42E5D39-F5F1-4417-A741-233DFC6280C0}"/>
            </a:ext>
          </a:extLst>
        </xdr:cNvPr>
        <xdr:cNvCxnSpPr/>
      </xdr:nvCxnSpPr>
      <xdr:spPr>
        <a:xfrm>
          <a:off x="6972300" y="5775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83837</xdr:rowOff>
    </xdr:from>
    <xdr:ext cx="469744" cy="259045"/>
    <xdr:sp macro="" textlink="">
      <xdr:nvSpPr>
        <xdr:cNvPr id="141" name="n_1aveValue【図書館】&#10;一人当たり面積">
          <a:extLst>
            <a:ext uri="{FF2B5EF4-FFF2-40B4-BE49-F238E27FC236}">
              <a16:creationId xmlns:a16="http://schemas.microsoft.com/office/drawing/2014/main" id="{51365012-0A5A-49AC-99CA-F154892B8A0F}"/>
            </a:ext>
          </a:extLst>
        </xdr:cNvPr>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99077</xdr:rowOff>
    </xdr:from>
    <xdr:ext cx="469744" cy="259045"/>
    <xdr:sp macro="" textlink="">
      <xdr:nvSpPr>
        <xdr:cNvPr id="142" name="n_2aveValue【図書館】&#10;一人当たり面積">
          <a:extLst>
            <a:ext uri="{FF2B5EF4-FFF2-40B4-BE49-F238E27FC236}">
              <a16:creationId xmlns:a16="http://schemas.microsoft.com/office/drawing/2014/main" id="{3855912D-6580-42F2-A7BE-BF1707DE4DF4}"/>
            </a:ext>
          </a:extLst>
        </xdr:cNvPr>
        <xdr:cNvSpPr txBox="1"/>
      </xdr:nvSpPr>
      <xdr:spPr>
        <a:xfrm>
          <a:off x="8515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91457</xdr:rowOff>
    </xdr:from>
    <xdr:ext cx="469744" cy="259045"/>
    <xdr:sp macro="" textlink="">
      <xdr:nvSpPr>
        <xdr:cNvPr id="143" name="n_3aveValue【図書館】&#10;一人当たり面積">
          <a:extLst>
            <a:ext uri="{FF2B5EF4-FFF2-40B4-BE49-F238E27FC236}">
              <a16:creationId xmlns:a16="http://schemas.microsoft.com/office/drawing/2014/main" id="{9C3BA633-965D-42B9-8C56-DA6A0323AA8E}"/>
            </a:ext>
          </a:extLst>
        </xdr:cNvPr>
        <xdr:cNvSpPr txBox="1"/>
      </xdr:nvSpPr>
      <xdr:spPr>
        <a:xfrm>
          <a:off x="7626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83837</xdr:rowOff>
    </xdr:from>
    <xdr:ext cx="469744" cy="259045"/>
    <xdr:sp macro="" textlink="">
      <xdr:nvSpPr>
        <xdr:cNvPr id="144" name="n_4aveValue【図書館】&#10;一人当たり面積">
          <a:extLst>
            <a:ext uri="{FF2B5EF4-FFF2-40B4-BE49-F238E27FC236}">
              <a16:creationId xmlns:a16="http://schemas.microsoft.com/office/drawing/2014/main" id="{C23E4A3D-6A4A-4CDD-8653-8BE282904BDB}"/>
            </a:ext>
          </a:extLst>
        </xdr:cNvPr>
        <xdr:cNvSpPr txBox="1"/>
      </xdr:nvSpPr>
      <xdr:spPr>
        <a:xfrm>
          <a:off x="6737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21607</xdr:rowOff>
    </xdr:from>
    <xdr:ext cx="469744" cy="259045"/>
    <xdr:sp macro="" textlink="">
      <xdr:nvSpPr>
        <xdr:cNvPr id="145" name="n_1mainValue【図書館】&#10;一人当たり面積">
          <a:extLst>
            <a:ext uri="{FF2B5EF4-FFF2-40B4-BE49-F238E27FC236}">
              <a16:creationId xmlns:a16="http://schemas.microsoft.com/office/drawing/2014/main" id="{A1E8C8AF-0182-42C3-8D68-9A5C09968C86}"/>
            </a:ext>
          </a:extLst>
        </xdr:cNvPr>
        <xdr:cNvSpPr txBox="1"/>
      </xdr:nvSpPr>
      <xdr:spPr>
        <a:xfrm>
          <a:off x="9391727" y="55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13987</xdr:rowOff>
    </xdr:from>
    <xdr:ext cx="469744" cy="259045"/>
    <xdr:sp macro="" textlink="">
      <xdr:nvSpPr>
        <xdr:cNvPr id="146" name="n_2mainValue【図書館】&#10;一人当たり面積">
          <a:extLst>
            <a:ext uri="{FF2B5EF4-FFF2-40B4-BE49-F238E27FC236}">
              <a16:creationId xmlns:a16="http://schemas.microsoft.com/office/drawing/2014/main" id="{A6D458C8-90DF-401F-87DD-DBF899C7B8E9}"/>
            </a:ext>
          </a:extLst>
        </xdr:cNvPr>
        <xdr:cNvSpPr txBox="1"/>
      </xdr:nvSpPr>
      <xdr:spPr>
        <a:xfrm>
          <a:off x="8515427" y="550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13987</xdr:rowOff>
    </xdr:from>
    <xdr:ext cx="469744" cy="259045"/>
    <xdr:sp macro="" textlink="">
      <xdr:nvSpPr>
        <xdr:cNvPr id="147" name="n_3mainValue【図書館】&#10;一人当たり面積">
          <a:extLst>
            <a:ext uri="{FF2B5EF4-FFF2-40B4-BE49-F238E27FC236}">
              <a16:creationId xmlns:a16="http://schemas.microsoft.com/office/drawing/2014/main" id="{B1894F81-7F52-4901-9077-A9115E97B01F}"/>
            </a:ext>
          </a:extLst>
        </xdr:cNvPr>
        <xdr:cNvSpPr txBox="1"/>
      </xdr:nvSpPr>
      <xdr:spPr>
        <a:xfrm>
          <a:off x="7626427" y="550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13987</xdr:rowOff>
    </xdr:from>
    <xdr:ext cx="469744" cy="259045"/>
    <xdr:sp macro="" textlink="">
      <xdr:nvSpPr>
        <xdr:cNvPr id="148" name="n_4mainValue【図書館】&#10;一人当たり面積">
          <a:extLst>
            <a:ext uri="{FF2B5EF4-FFF2-40B4-BE49-F238E27FC236}">
              <a16:creationId xmlns:a16="http://schemas.microsoft.com/office/drawing/2014/main" id="{5ECB48F5-BEE0-4B68-9B28-A8A3341B4C28}"/>
            </a:ext>
          </a:extLst>
        </xdr:cNvPr>
        <xdr:cNvSpPr txBox="1"/>
      </xdr:nvSpPr>
      <xdr:spPr>
        <a:xfrm>
          <a:off x="6737427" y="550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6CDFBAC2-D761-4D21-8DE6-2F01A882DF5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5957DE56-E834-43B2-965E-88179A6DB84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B4ABC995-1BFA-4FA4-9B39-E100832FF4A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77206D76-C9EC-4654-AE3B-4049B444B01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AEC6745D-4CA1-4166-B97F-E7839C48B50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18659053-4F95-48B4-B0DB-D8F1BB77CE5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36A0DAA2-EE44-47AB-AA16-5473EB06D7F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A2C2A725-5754-4409-BAF0-7943AE9F94A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CBED7289-ACE7-473A-B6CD-B55780BBEF2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2FDFACB3-B81E-48A4-830C-22F10067B8D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EDE0AC40-8C9E-44C0-BDE3-2949C3A755C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a:extLst>
            <a:ext uri="{FF2B5EF4-FFF2-40B4-BE49-F238E27FC236}">
              <a16:creationId xmlns:a16="http://schemas.microsoft.com/office/drawing/2014/main" id="{F0A457CA-D3F1-4F7B-90A8-5442A6E8FD18}"/>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a:extLst>
            <a:ext uri="{FF2B5EF4-FFF2-40B4-BE49-F238E27FC236}">
              <a16:creationId xmlns:a16="http://schemas.microsoft.com/office/drawing/2014/main" id="{E7831810-3C0D-4F16-8ECD-F582B39DF317}"/>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a:extLst>
            <a:ext uri="{FF2B5EF4-FFF2-40B4-BE49-F238E27FC236}">
              <a16:creationId xmlns:a16="http://schemas.microsoft.com/office/drawing/2014/main" id="{DC17D81D-94AB-4128-BE8D-CADFD3DFDEDB}"/>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a:extLst>
            <a:ext uri="{FF2B5EF4-FFF2-40B4-BE49-F238E27FC236}">
              <a16:creationId xmlns:a16="http://schemas.microsoft.com/office/drawing/2014/main" id="{7640E939-C9E9-4ED7-9BF0-667F52996946}"/>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a:extLst>
            <a:ext uri="{FF2B5EF4-FFF2-40B4-BE49-F238E27FC236}">
              <a16:creationId xmlns:a16="http://schemas.microsoft.com/office/drawing/2014/main" id="{0FE03965-D6A0-4F13-8FEB-D6F4B0747B39}"/>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a:extLst>
            <a:ext uri="{FF2B5EF4-FFF2-40B4-BE49-F238E27FC236}">
              <a16:creationId xmlns:a16="http://schemas.microsoft.com/office/drawing/2014/main" id="{9D39FEB9-0003-4A25-AF00-B52D2FABE995}"/>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a:extLst>
            <a:ext uri="{FF2B5EF4-FFF2-40B4-BE49-F238E27FC236}">
              <a16:creationId xmlns:a16="http://schemas.microsoft.com/office/drawing/2014/main" id="{3DD207D3-5516-448B-A1DD-736AEE031A35}"/>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a:extLst>
            <a:ext uri="{FF2B5EF4-FFF2-40B4-BE49-F238E27FC236}">
              <a16:creationId xmlns:a16="http://schemas.microsoft.com/office/drawing/2014/main" id="{B725EC9E-47A9-46F6-B800-2FBF70F09D2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6DA9F93E-C11B-4B7C-A843-A79C06CAB58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a:extLst>
            <a:ext uri="{FF2B5EF4-FFF2-40B4-BE49-F238E27FC236}">
              <a16:creationId xmlns:a16="http://schemas.microsoft.com/office/drawing/2014/main" id="{B3B00C96-9EF8-47FB-B7CB-78AAC8CE1925}"/>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23BCF3F0-41A3-454D-80D1-120089E5D28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63</xdr:row>
      <xdr:rowOff>109728</xdr:rowOff>
    </xdr:to>
    <xdr:cxnSp macro="">
      <xdr:nvCxnSpPr>
        <xdr:cNvPr id="171" name="直線コネクタ 170">
          <a:extLst>
            <a:ext uri="{FF2B5EF4-FFF2-40B4-BE49-F238E27FC236}">
              <a16:creationId xmlns:a16="http://schemas.microsoft.com/office/drawing/2014/main" id="{8798D974-F9C5-4C62-B383-C6D282AADE95}"/>
            </a:ext>
          </a:extLst>
        </xdr:cNvPr>
        <xdr:cNvCxnSpPr/>
      </xdr:nvCxnSpPr>
      <xdr:spPr>
        <a:xfrm flipV="1">
          <a:off x="4634865" y="9509760"/>
          <a:ext cx="0" cy="1401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113555</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D2584076-98B2-4BF0-9647-9BDDC8CCF198}"/>
            </a:ext>
          </a:extLst>
        </xdr:cNvPr>
        <xdr:cNvSpPr txBox="1"/>
      </xdr:nvSpPr>
      <xdr:spPr>
        <a:xfrm>
          <a:off x="4673600" y="1091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109728</xdr:rowOff>
    </xdr:from>
    <xdr:to>
      <xdr:col>24</xdr:col>
      <xdr:colOff>152400</xdr:colOff>
      <xdr:row>63</xdr:row>
      <xdr:rowOff>109728</xdr:rowOff>
    </xdr:to>
    <xdr:cxnSp macro="">
      <xdr:nvCxnSpPr>
        <xdr:cNvPr id="173" name="直線コネクタ 172">
          <a:extLst>
            <a:ext uri="{FF2B5EF4-FFF2-40B4-BE49-F238E27FC236}">
              <a16:creationId xmlns:a16="http://schemas.microsoft.com/office/drawing/2014/main" id="{C7BD121A-228D-4A31-8D47-E964D8FCD8CA}"/>
            </a:ext>
          </a:extLst>
        </xdr:cNvPr>
        <xdr:cNvCxnSpPr/>
      </xdr:nvCxnSpPr>
      <xdr:spPr>
        <a:xfrm>
          <a:off x="4546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5A355223-8A83-452B-B1CF-8993E43021A9}"/>
            </a:ext>
          </a:extLst>
        </xdr:cNvPr>
        <xdr:cNvSpPr txBox="1"/>
      </xdr:nvSpPr>
      <xdr:spPr>
        <a:xfrm>
          <a:off x="4673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75" name="直線コネクタ 174">
          <a:extLst>
            <a:ext uri="{FF2B5EF4-FFF2-40B4-BE49-F238E27FC236}">
              <a16:creationId xmlns:a16="http://schemas.microsoft.com/office/drawing/2014/main" id="{5132CD46-C47E-4CEA-B949-C939D70F076E}"/>
            </a:ext>
          </a:extLst>
        </xdr:cNvPr>
        <xdr:cNvCxnSpPr/>
      </xdr:nvCxnSpPr>
      <xdr:spPr>
        <a:xfrm>
          <a:off x="4546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30497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A2939F21-7552-4D0D-81B2-FC75866CC788}"/>
            </a:ext>
          </a:extLst>
        </xdr:cNvPr>
        <xdr:cNvSpPr txBox="1"/>
      </xdr:nvSpPr>
      <xdr:spPr>
        <a:xfrm>
          <a:off x="46736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77" name="フローチャート: 判断 176">
          <a:extLst>
            <a:ext uri="{FF2B5EF4-FFF2-40B4-BE49-F238E27FC236}">
              <a16:creationId xmlns:a16="http://schemas.microsoft.com/office/drawing/2014/main" id="{BA40EA4F-FC2D-4B64-AEA3-4F0B111588EA}"/>
            </a:ext>
          </a:extLst>
        </xdr:cNvPr>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78" name="フローチャート: 判断 177">
          <a:extLst>
            <a:ext uri="{FF2B5EF4-FFF2-40B4-BE49-F238E27FC236}">
              <a16:creationId xmlns:a16="http://schemas.microsoft.com/office/drawing/2014/main" id="{7CEDA1DD-9D35-41D8-8A64-93EBC4149649}"/>
            </a:ext>
          </a:extLst>
        </xdr:cNvPr>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33782</xdr:rowOff>
    </xdr:from>
    <xdr:to>
      <xdr:col>15</xdr:col>
      <xdr:colOff>101600</xdr:colOff>
      <xdr:row>59</xdr:row>
      <xdr:rowOff>135382</xdr:rowOff>
    </xdr:to>
    <xdr:sp macro="" textlink="">
      <xdr:nvSpPr>
        <xdr:cNvPr id="179" name="フローチャート: 判断 178">
          <a:extLst>
            <a:ext uri="{FF2B5EF4-FFF2-40B4-BE49-F238E27FC236}">
              <a16:creationId xmlns:a16="http://schemas.microsoft.com/office/drawing/2014/main" id="{78925A73-D57E-4CF9-8A7A-8043316E5230}"/>
            </a:ext>
          </a:extLst>
        </xdr:cNvPr>
        <xdr:cNvSpPr/>
      </xdr:nvSpPr>
      <xdr:spPr>
        <a:xfrm>
          <a:off x="2857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xdr:rowOff>
    </xdr:from>
    <xdr:to>
      <xdr:col>10</xdr:col>
      <xdr:colOff>165100</xdr:colOff>
      <xdr:row>59</xdr:row>
      <xdr:rowOff>110236</xdr:rowOff>
    </xdr:to>
    <xdr:sp macro="" textlink="">
      <xdr:nvSpPr>
        <xdr:cNvPr id="180" name="フローチャート: 判断 179">
          <a:extLst>
            <a:ext uri="{FF2B5EF4-FFF2-40B4-BE49-F238E27FC236}">
              <a16:creationId xmlns:a16="http://schemas.microsoft.com/office/drawing/2014/main" id="{34A1AD78-4CC9-49B0-A810-E2D0B5165CBE}"/>
            </a:ext>
          </a:extLst>
        </xdr:cNvPr>
        <xdr:cNvSpPr/>
      </xdr:nvSpPr>
      <xdr:spPr>
        <a:xfrm>
          <a:off x="1968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118364</xdr:rowOff>
    </xdr:from>
    <xdr:to>
      <xdr:col>6</xdr:col>
      <xdr:colOff>38100</xdr:colOff>
      <xdr:row>59</xdr:row>
      <xdr:rowOff>48514</xdr:rowOff>
    </xdr:to>
    <xdr:sp macro="" textlink="">
      <xdr:nvSpPr>
        <xdr:cNvPr id="181" name="フローチャート: 判断 180">
          <a:extLst>
            <a:ext uri="{FF2B5EF4-FFF2-40B4-BE49-F238E27FC236}">
              <a16:creationId xmlns:a16="http://schemas.microsoft.com/office/drawing/2014/main" id="{633708F2-1F4C-479E-AFDA-314F0CDB7393}"/>
            </a:ext>
          </a:extLst>
        </xdr:cNvPr>
        <xdr:cNvSpPr/>
      </xdr:nvSpPr>
      <xdr:spPr>
        <a:xfrm>
          <a:off x="1079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24130496-DFC1-4FB4-8B1D-23FE527D3AD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1EC812A-D0E9-43BE-BB56-53AF440D8C9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7582D3E-DC5B-4F70-B81E-EAA16EFAFBB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8917E84-76D5-4D8E-A2BD-82D757B60E6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654321F-1197-48C0-8B85-63F02428EAC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100076</xdr:rowOff>
    </xdr:from>
    <xdr:to>
      <xdr:col>24</xdr:col>
      <xdr:colOff>114300</xdr:colOff>
      <xdr:row>58</xdr:row>
      <xdr:rowOff>30226</xdr:rowOff>
    </xdr:to>
    <xdr:sp macro="" textlink="">
      <xdr:nvSpPr>
        <xdr:cNvPr id="187" name="楕円 186">
          <a:extLst>
            <a:ext uri="{FF2B5EF4-FFF2-40B4-BE49-F238E27FC236}">
              <a16:creationId xmlns:a16="http://schemas.microsoft.com/office/drawing/2014/main" id="{23C8A2A2-2824-4096-8E2F-FB21C007DBB8}"/>
            </a:ext>
          </a:extLst>
        </xdr:cNvPr>
        <xdr:cNvSpPr/>
      </xdr:nvSpPr>
      <xdr:spPr>
        <a:xfrm>
          <a:off x="4584700" y="987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122953</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78944E75-E405-4C87-BC0A-3311D675D99E}"/>
            </a:ext>
          </a:extLst>
        </xdr:cNvPr>
        <xdr:cNvSpPr txBox="1"/>
      </xdr:nvSpPr>
      <xdr:spPr>
        <a:xfrm>
          <a:off x="4673600" y="972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54356</xdr:rowOff>
    </xdr:from>
    <xdr:to>
      <xdr:col>20</xdr:col>
      <xdr:colOff>38100</xdr:colOff>
      <xdr:row>57</xdr:row>
      <xdr:rowOff>155956</xdr:rowOff>
    </xdr:to>
    <xdr:sp macro="" textlink="">
      <xdr:nvSpPr>
        <xdr:cNvPr id="189" name="楕円 188">
          <a:extLst>
            <a:ext uri="{FF2B5EF4-FFF2-40B4-BE49-F238E27FC236}">
              <a16:creationId xmlns:a16="http://schemas.microsoft.com/office/drawing/2014/main" id="{C86AD798-EC68-47B4-9583-A6D1E7FB7BA8}"/>
            </a:ext>
          </a:extLst>
        </xdr:cNvPr>
        <xdr:cNvSpPr/>
      </xdr:nvSpPr>
      <xdr:spPr>
        <a:xfrm>
          <a:off x="3746500" y="982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105156</xdr:rowOff>
    </xdr:from>
    <xdr:to>
      <xdr:col>24</xdr:col>
      <xdr:colOff>63500</xdr:colOff>
      <xdr:row>57</xdr:row>
      <xdr:rowOff>150876</xdr:rowOff>
    </xdr:to>
    <xdr:cxnSp macro="">
      <xdr:nvCxnSpPr>
        <xdr:cNvPr id="190" name="直線コネクタ 189">
          <a:extLst>
            <a:ext uri="{FF2B5EF4-FFF2-40B4-BE49-F238E27FC236}">
              <a16:creationId xmlns:a16="http://schemas.microsoft.com/office/drawing/2014/main" id="{BCDB11AF-D9D3-4DBA-A291-5E9514EB5C8C}"/>
            </a:ext>
          </a:extLst>
        </xdr:cNvPr>
        <xdr:cNvCxnSpPr/>
      </xdr:nvCxnSpPr>
      <xdr:spPr>
        <a:xfrm>
          <a:off x="3797300" y="987780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13208</xdr:rowOff>
    </xdr:from>
    <xdr:to>
      <xdr:col>15</xdr:col>
      <xdr:colOff>101600</xdr:colOff>
      <xdr:row>57</xdr:row>
      <xdr:rowOff>114808</xdr:rowOff>
    </xdr:to>
    <xdr:sp macro="" textlink="">
      <xdr:nvSpPr>
        <xdr:cNvPr id="191" name="楕円 190">
          <a:extLst>
            <a:ext uri="{FF2B5EF4-FFF2-40B4-BE49-F238E27FC236}">
              <a16:creationId xmlns:a16="http://schemas.microsoft.com/office/drawing/2014/main" id="{ACAF1993-ADD9-4C77-A288-27168826F9CE}"/>
            </a:ext>
          </a:extLst>
        </xdr:cNvPr>
        <xdr:cNvSpPr/>
      </xdr:nvSpPr>
      <xdr:spPr>
        <a:xfrm>
          <a:off x="2857500" y="978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64008</xdr:rowOff>
    </xdr:from>
    <xdr:to>
      <xdr:col>19</xdr:col>
      <xdr:colOff>177800</xdr:colOff>
      <xdr:row>57</xdr:row>
      <xdr:rowOff>105156</xdr:rowOff>
    </xdr:to>
    <xdr:cxnSp macro="">
      <xdr:nvCxnSpPr>
        <xdr:cNvPr id="192" name="直線コネクタ 191">
          <a:extLst>
            <a:ext uri="{FF2B5EF4-FFF2-40B4-BE49-F238E27FC236}">
              <a16:creationId xmlns:a16="http://schemas.microsoft.com/office/drawing/2014/main" id="{67811ADD-547E-4AD5-A305-5EF5DEE4AEEF}"/>
            </a:ext>
          </a:extLst>
        </xdr:cNvPr>
        <xdr:cNvCxnSpPr/>
      </xdr:nvCxnSpPr>
      <xdr:spPr>
        <a:xfrm>
          <a:off x="2908300" y="983665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136652</xdr:rowOff>
    </xdr:from>
    <xdr:to>
      <xdr:col>10</xdr:col>
      <xdr:colOff>165100</xdr:colOff>
      <xdr:row>57</xdr:row>
      <xdr:rowOff>66802</xdr:rowOff>
    </xdr:to>
    <xdr:sp macro="" textlink="">
      <xdr:nvSpPr>
        <xdr:cNvPr id="193" name="楕円 192">
          <a:extLst>
            <a:ext uri="{FF2B5EF4-FFF2-40B4-BE49-F238E27FC236}">
              <a16:creationId xmlns:a16="http://schemas.microsoft.com/office/drawing/2014/main" id="{19419559-7359-4AEA-A246-8604BE8C257E}"/>
            </a:ext>
          </a:extLst>
        </xdr:cNvPr>
        <xdr:cNvSpPr/>
      </xdr:nvSpPr>
      <xdr:spPr>
        <a:xfrm>
          <a:off x="1968500" y="973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16002</xdr:rowOff>
    </xdr:from>
    <xdr:to>
      <xdr:col>15</xdr:col>
      <xdr:colOff>50800</xdr:colOff>
      <xdr:row>57</xdr:row>
      <xdr:rowOff>64008</xdr:rowOff>
    </xdr:to>
    <xdr:cxnSp macro="">
      <xdr:nvCxnSpPr>
        <xdr:cNvPr id="194" name="直線コネクタ 193">
          <a:extLst>
            <a:ext uri="{FF2B5EF4-FFF2-40B4-BE49-F238E27FC236}">
              <a16:creationId xmlns:a16="http://schemas.microsoft.com/office/drawing/2014/main" id="{58269095-FD2E-4055-B4CB-34BC0EBA6F1F}"/>
            </a:ext>
          </a:extLst>
        </xdr:cNvPr>
        <xdr:cNvCxnSpPr/>
      </xdr:nvCxnSpPr>
      <xdr:spPr>
        <a:xfrm>
          <a:off x="2019300" y="978865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88646</xdr:rowOff>
    </xdr:from>
    <xdr:to>
      <xdr:col>6</xdr:col>
      <xdr:colOff>38100</xdr:colOff>
      <xdr:row>57</xdr:row>
      <xdr:rowOff>18796</xdr:rowOff>
    </xdr:to>
    <xdr:sp macro="" textlink="">
      <xdr:nvSpPr>
        <xdr:cNvPr id="195" name="楕円 194">
          <a:extLst>
            <a:ext uri="{FF2B5EF4-FFF2-40B4-BE49-F238E27FC236}">
              <a16:creationId xmlns:a16="http://schemas.microsoft.com/office/drawing/2014/main" id="{1D335647-3616-49C9-84FD-68ECA7834BD7}"/>
            </a:ext>
          </a:extLst>
        </xdr:cNvPr>
        <xdr:cNvSpPr/>
      </xdr:nvSpPr>
      <xdr:spPr>
        <a:xfrm>
          <a:off x="1079500" y="968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139446</xdr:rowOff>
    </xdr:from>
    <xdr:to>
      <xdr:col>10</xdr:col>
      <xdr:colOff>114300</xdr:colOff>
      <xdr:row>57</xdr:row>
      <xdr:rowOff>16002</xdr:rowOff>
    </xdr:to>
    <xdr:cxnSp macro="">
      <xdr:nvCxnSpPr>
        <xdr:cNvPr id="196" name="直線コネクタ 195">
          <a:extLst>
            <a:ext uri="{FF2B5EF4-FFF2-40B4-BE49-F238E27FC236}">
              <a16:creationId xmlns:a16="http://schemas.microsoft.com/office/drawing/2014/main" id="{8B58F972-5BED-456F-81D5-D6D6D019CD4B}"/>
            </a:ext>
          </a:extLst>
        </xdr:cNvPr>
        <xdr:cNvCxnSpPr/>
      </xdr:nvCxnSpPr>
      <xdr:spPr>
        <a:xfrm>
          <a:off x="1130300" y="974064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19067</xdr:rowOff>
    </xdr:from>
    <xdr:ext cx="405111" cy="259045"/>
    <xdr:sp macro="" textlink="">
      <xdr:nvSpPr>
        <xdr:cNvPr id="197" name="n_1aveValue【体育館・プール】&#10;有形固定資産減価償却率">
          <a:extLst>
            <a:ext uri="{FF2B5EF4-FFF2-40B4-BE49-F238E27FC236}">
              <a16:creationId xmlns:a16="http://schemas.microsoft.com/office/drawing/2014/main" id="{58E669E4-E2A6-45A9-B99B-A7BD5318D411}"/>
            </a:ext>
          </a:extLst>
        </xdr:cNvPr>
        <xdr:cNvSpPr txBox="1"/>
      </xdr:nvSpPr>
      <xdr:spPr>
        <a:xfrm>
          <a:off x="3582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126509</xdr:rowOff>
    </xdr:from>
    <xdr:ext cx="405111" cy="259045"/>
    <xdr:sp macro="" textlink="">
      <xdr:nvSpPr>
        <xdr:cNvPr id="198" name="n_2aveValue【体育館・プール】&#10;有形固定資産減価償却率">
          <a:extLst>
            <a:ext uri="{FF2B5EF4-FFF2-40B4-BE49-F238E27FC236}">
              <a16:creationId xmlns:a16="http://schemas.microsoft.com/office/drawing/2014/main" id="{03E36B2C-83F0-4439-A394-C3871C573B1C}"/>
            </a:ext>
          </a:extLst>
        </xdr:cNvPr>
        <xdr:cNvSpPr txBox="1"/>
      </xdr:nvSpPr>
      <xdr:spPr>
        <a:xfrm>
          <a:off x="2705744" y="102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101363</xdr:rowOff>
    </xdr:from>
    <xdr:ext cx="405111" cy="259045"/>
    <xdr:sp macro="" textlink="">
      <xdr:nvSpPr>
        <xdr:cNvPr id="199" name="n_3aveValue【体育館・プール】&#10;有形固定資産減価償却率">
          <a:extLst>
            <a:ext uri="{FF2B5EF4-FFF2-40B4-BE49-F238E27FC236}">
              <a16:creationId xmlns:a16="http://schemas.microsoft.com/office/drawing/2014/main" id="{82E8C15F-5C24-4AC3-B28C-28E4693E60AC}"/>
            </a:ext>
          </a:extLst>
        </xdr:cNvPr>
        <xdr:cNvSpPr txBox="1"/>
      </xdr:nvSpPr>
      <xdr:spPr>
        <a:xfrm>
          <a:off x="1816744" y="1021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39641</xdr:rowOff>
    </xdr:from>
    <xdr:ext cx="405111" cy="259045"/>
    <xdr:sp macro="" textlink="">
      <xdr:nvSpPr>
        <xdr:cNvPr id="200" name="n_4aveValue【体育館・プール】&#10;有形固定資産減価償却率">
          <a:extLst>
            <a:ext uri="{FF2B5EF4-FFF2-40B4-BE49-F238E27FC236}">
              <a16:creationId xmlns:a16="http://schemas.microsoft.com/office/drawing/2014/main" id="{6C9ED2D0-80DC-4E7E-ABC8-74E7E851A487}"/>
            </a:ext>
          </a:extLst>
        </xdr:cNvPr>
        <xdr:cNvSpPr txBox="1"/>
      </xdr:nvSpPr>
      <xdr:spPr>
        <a:xfrm>
          <a:off x="927744" y="1015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1033</xdr:rowOff>
    </xdr:from>
    <xdr:ext cx="405111" cy="259045"/>
    <xdr:sp macro="" textlink="">
      <xdr:nvSpPr>
        <xdr:cNvPr id="201" name="n_1mainValue【体育館・プール】&#10;有形固定資産減価償却率">
          <a:extLst>
            <a:ext uri="{FF2B5EF4-FFF2-40B4-BE49-F238E27FC236}">
              <a16:creationId xmlns:a16="http://schemas.microsoft.com/office/drawing/2014/main" id="{95EBF8E1-2ACE-4F50-8180-41AC97BAECB3}"/>
            </a:ext>
          </a:extLst>
        </xdr:cNvPr>
        <xdr:cNvSpPr txBox="1"/>
      </xdr:nvSpPr>
      <xdr:spPr>
        <a:xfrm>
          <a:off x="3582044" y="960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131335</xdr:rowOff>
    </xdr:from>
    <xdr:ext cx="405111" cy="259045"/>
    <xdr:sp macro="" textlink="">
      <xdr:nvSpPr>
        <xdr:cNvPr id="202" name="n_2mainValue【体育館・プール】&#10;有形固定資産減価償却率">
          <a:extLst>
            <a:ext uri="{FF2B5EF4-FFF2-40B4-BE49-F238E27FC236}">
              <a16:creationId xmlns:a16="http://schemas.microsoft.com/office/drawing/2014/main" id="{75170C6C-8290-4A57-9997-78D5F5BD1905}"/>
            </a:ext>
          </a:extLst>
        </xdr:cNvPr>
        <xdr:cNvSpPr txBox="1"/>
      </xdr:nvSpPr>
      <xdr:spPr>
        <a:xfrm>
          <a:off x="2705744" y="956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83329</xdr:rowOff>
    </xdr:from>
    <xdr:ext cx="405111" cy="259045"/>
    <xdr:sp macro="" textlink="">
      <xdr:nvSpPr>
        <xdr:cNvPr id="203" name="n_3mainValue【体育館・プール】&#10;有形固定資産減価償却率">
          <a:extLst>
            <a:ext uri="{FF2B5EF4-FFF2-40B4-BE49-F238E27FC236}">
              <a16:creationId xmlns:a16="http://schemas.microsoft.com/office/drawing/2014/main" id="{6D8F88DA-B40D-412F-B020-790A7D32BF24}"/>
            </a:ext>
          </a:extLst>
        </xdr:cNvPr>
        <xdr:cNvSpPr txBox="1"/>
      </xdr:nvSpPr>
      <xdr:spPr>
        <a:xfrm>
          <a:off x="1816744" y="951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35323</xdr:rowOff>
    </xdr:from>
    <xdr:ext cx="405111" cy="259045"/>
    <xdr:sp macro="" textlink="">
      <xdr:nvSpPr>
        <xdr:cNvPr id="204" name="n_4mainValue【体育館・プール】&#10;有形固定資産減価償却率">
          <a:extLst>
            <a:ext uri="{FF2B5EF4-FFF2-40B4-BE49-F238E27FC236}">
              <a16:creationId xmlns:a16="http://schemas.microsoft.com/office/drawing/2014/main" id="{E0631D88-57B3-48C2-B0C0-58588ADDCC8A}"/>
            </a:ext>
          </a:extLst>
        </xdr:cNvPr>
        <xdr:cNvSpPr txBox="1"/>
      </xdr:nvSpPr>
      <xdr:spPr>
        <a:xfrm>
          <a:off x="927744" y="946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999DD44E-E74B-4864-84ED-E13A0390D74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ECB30F32-CFA4-4386-B1F9-C620E710665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9B5AA094-2460-462F-A559-B97A705AAF3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6333D445-BBBD-407F-9291-D3807DBF13A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CC0C384-01C6-4217-83A3-03E44FD01D6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59EC482E-7832-4747-A10D-A72F6124E27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AACE1FEE-18D9-441F-912C-80620067174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15A3438C-1521-4E1A-84C9-25B76FA5B49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C6D399D6-A6AE-4933-BF9E-6D1577E035E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DD477142-618E-4ADE-96EF-968A47CB136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100FCD4-0EE3-4841-870A-DF88B75A15E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706BCA11-6CEE-4332-A053-983C3C6D37C6}"/>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48E3EEDE-F517-47C7-B963-FFF63C034FB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CD4D9F6C-BF72-4D82-87F6-8A3BFD918149}"/>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61B17B41-4B97-40FE-A2DA-C95478BB19C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94DF0CA9-AD43-4CA5-A31A-75CD93F6283D}"/>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654F5FBD-365B-43D3-BCDB-618FABAD15F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D741BD71-ECB8-48D0-8D6D-E0577C7EAFD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4E478290-4432-4C1E-B84C-09E38CB7391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B04914E2-8241-40C0-9908-B2A1231238C4}"/>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3BC12ADB-C475-4311-9194-24B5EAED8F5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42B1926F-A67D-4015-9356-4F4AF61D789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3CD956E4-2003-468F-B6D6-9978E09D43B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63</xdr:row>
      <xdr:rowOff>108585</xdr:rowOff>
    </xdr:to>
    <xdr:cxnSp macro="">
      <xdr:nvCxnSpPr>
        <xdr:cNvPr id="228" name="直線コネクタ 227">
          <a:extLst>
            <a:ext uri="{FF2B5EF4-FFF2-40B4-BE49-F238E27FC236}">
              <a16:creationId xmlns:a16="http://schemas.microsoft.com/office/drawing/2014/main" id="{32A736E7-AA04-473B-804F-4CC08C8585C6}"/>
            </a:ext>
          </a:extLst>
        </xdr:cNvPr>
        <xdr:cNvCxnSpPr/>
      </xdr:nvCxnSpPr>
      <xdr:spPr>
        <a:xfrm flipV="1">
          <a:off x="10476865" y="96316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112412</xdr:rowOff>
    </xdr:from>
    <xdr:ext cx="469744" cy="259045"/>
    <xdr:sp macro="" textlink="">
      <xdr:nvSpPr>
        <xdr:cNvPr id="229" name="【体育館・プール】&#10;一人当たり面積最小値テキスト">
          <a:extLst>
            <a:ext uri="{FF2B5EF4-FFF2-40B4-BE49-F238E27FC236}">
              <a16:creationId xmlns:a16="http://schemas.microsoft.com/office/drawing/2014/main" id="{E56495EA-E094-4C31-BC87-7BA9460794F1}"/>
            </a:ext>
          </a:extLst>
        </xdr:cNvPr>
        <xdr:cNvSpPr txBox="1"/>
      </xdr:nvSpPr>
      <xdr:spPr>
        <a:xfrm>
          <a:off x="10515600" y="1091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108585</xdr:rowOff>
    </xdr:from>
    <xdr:to>
      <xdr:col>55</xdr:col>
      <xdr:colOff>88900</xdr:colOff>
      <xdr:row>63</xdr:row>
      <xdr:rowOff>108585</xdr:rowOff>
    </xdr:to>
    <xdr:cxnSp macro="">
      <xdr:nvCxnSpPr>
        <xdr:cNvPr id="230" name="直線コネクタ 229">
          <a:extLst>
            <a:ext uri="{FF2B5EF4-FFF2-40B4-BE49-F238E27FC236}">
              <a16:creationId xmlns:a16="http://schemas.microsoft.com/office/drawing/2014/main" id="{5625DF6C-6D02-4157-AF3B-21CFC8E06538}"/>
            </a:ext>
          </a:extLst>
        </xdr:cNvPr>
        <xdr:cNvCxnSpPr/>
      </xdr:nvCxnSpPr>
      <xdr:spPr>
        <a:xfrm>
          <a:off x="10388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231" name="【体育館・プール】&#10;一人当たり面積最大値テキスト">
          <a:extLst>
            <a:ext uri="{FF2B5EF4-FFF2-40B4-BE49-F238E27FC236}">
              <a16:creationId xmlns:a16="http://schemas.microsoft.com/office/drawing/2014/main" id="{A3F10940-0D63-432D-A480-33A67BF4E04E}"/>
            </a:ext>
          </a:extLst>
        </xdr:cNvPr>
        <xdr:cNvSpPr txBox="1"/>
      </xdr:nvSpPr>
      <xdr:spPr>
        <a:xfrm>
          <a:off x="10515600" y="940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232" name="直線コネクタ 231">
          <a:extLst>
            <a:ext uri="{FF2B5EF4-FFF2-40B4-BE49-F238E27FC236}">
              <a16:creationId xmlns:a16="http://schemas.microsoft.com/office/drawing/2014/main" id="{A2A7C032-A86E-4E86-A007-AAA807FF154D}"/>
            </a:ext>
          </a:extLst>
        </xdr:cNvPr>
        <xdr:cNvCxnSpPr/>
      </xdr:nvCxnSpPr>
      <xdr:spPr>
        <a:xfrm>
          <a:off x="10388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60977</xdr:rowOff>
    </xdr:from>
    <xdr:ext cx="469744" cy="259045"/>
    <xdr:sp macro="" textlink="">
      <xdr:nvSpPr>
        <xdr:cNvPr id="233" name="【体育館・プール】&#10;一人当たり面積平均値テキスト">
          <a:extLst>
            <a:ext uri="{FF2B5EF4-FFF2-40B4-BE49-F238E27FC236}">
              <a16:creationId xmlns:a16="http://schemas.microsoft.com/office/drawing/2014/main" id="{6C808CFF-596E-4F12-9D4E-C2FBCDCDC8CB}"/>
            </a:ext>
          </a:extLst>
        </xdr:cNvPr>
        <xdr:cNvSpPr txBox="1"/>
      </xdr:nvSpPr>
      <xdr:spPr>
        <a:xfrm>
          <a:off x="10515600" y="1051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82550</xdr:rowOff>
    </xdr:from>
    <xdr:to>
      <xdr:col>55</xdr:col>
      <xdr:colOff>50800</xdr:colOff>
      <xdr:row>62</xdr:row>
      <xdr:rowOff>12700</xdr:rowOff>
    </xdr:to>
    <xdr:sp macro="" textlink="">
      <xdr:nvSpPr>
        <xdr:cNvPr id="234" name="フローチャート: 判断 233">
          <a:extLst>
            <a:ext uri="{FF2B5EF4-FFF2-40B4-BE49-F238E27FC236}">
              <a16:creationId xmlns:a16="http://schemas.microsoft.com/office/drawing/2014/main" id="{CBEF60C2-A6D7-4B1D-881C-E7D5C81D1AC8}"/>
            </a:ext>
          </a:extLst>
        </xdr:cNvPr>
        <xdr:cNvSpPr/>
      </xdr:nvSpPr>
      <xdr:spPr>
        <a:xfrm>
          <a:off x="10426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139700</xdr:rowOff>
    </xdr:from>
    <xdr:to>
      <xdr:col>50</xdr:col>
      <xdr:colOff>165100</xdr:colOff>
      <xdr:row>62</xdr:row>
      <xdr:rowOff>69850</xdr:rowOff>
    </xdr:to>
    <xdr:sp macro="" textlink="">
      <xdr:nvSpPr>
        <xdr:cNvPr id="235" name="フローチャート: 判断 234">
          <a:extLst>
            <a:ext uri="{FF2B5EF4-FFF2-40B4-BE49-F238E27FC236}">
              <a16:creationId xmlns:a16="http://schemas.microsoft.com/office/drawing/2014/main" id="{229F75A2-ADFE-4CD3-BD33-D63539484770}"/>
            </a:ext>
          </a:extLst>
        </xdr:cNvPr>
        <xdr:cNvSpPr/>
      </xdr:nvSpPr>
      <xdr:spPr>
        <a:xfrm>
          <a:off x="9588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a:extLst>
            <a:ext uri="{FF2B5EF4-FFF2-40B4-BE49-F238E27FC236}">
              <a16:creationId xmlns:a16="http://schemas.microsoft.com/office/drawing/2014/main" id="{5042394D-3188-46DE-B433-B733AFD45E18}"/>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71120</xdr:rowOff>
    </xdr:from>
    <xdr:to>
      <xdr:col>41</xdr:col>
      <xdr:colOff>101600</xdr:colOff>
      <xdr:row>62</xdr:row>
      <xdr:rowOff>1270</xdr:rowOff>
    </xdr:to>
    <xdr:sp macro="" textlink="">
      <xdr:nvSpPr>
        <xdr:cNvPr id="237" name="フローチャート: 判断 236">
          <a:extLst>
            <a:ext uri="{FF2B5EF4-FFF2-40B4-BE49-F238E27FC236}">
              <a16:creationId xmlns:a16="http://schemas.microsoft.com/office/drawing/2014/main" id="{9F74B249-D91B-454F-8625-80F216C6D527}"/>
            </a:ext>
          </a:extLst>
        </xdr:cNvPr>
        <xdr:cNvSpPr/>
      </xdr:nvSpPr>
      <xdr:spPr>
        <a:xfrm>
          <a:off x="7810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40640</xdr:rowOff>
    </xdr:from>
    <xdr:to>
      <xdr:col>36</xdr:col>
      <xdr:colOff>165100</xdr:colOff>
      <xdr:row>61</xdr:row>
      <xdr:rowOff>142240</xdr:rowOff>
    </xdr:to>
    <xdr:sp macro="" textlink="">
      <xdr:nvSpPr>
        <xdr:cNvPr id="238" name="フローチャート: 判断 237">
          <a:extLst>
            <a:ext uri="{FF2B5EF4-FFF2-40B4-BE49-F238E27FC236}">
              <a16:creationId xmlns:a16="http://schemas.microsoft.com/office/drawing/2014/main" id="{41BA37AC-ED74-48FE-A79B-B46C2164829C}"/>
            </a:ext>
          </a:extLst>
        </xdr:cNvPr>
        <xdr:cNvSpPr/>
      </xdr:nvSpPr>
      <xdr:spPr>
        <a:xfrm>
          <a:off x="6921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7E78804C-BA7E-4CF6-A142-4A57B79901E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AFD499D2-F86F-48F3-8F12-FD79C67000A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3EF1E88-2FCA-431C-A649-11A329F6D67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BD3676D-CB34-4F04-8B08-9469B0F6DEB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4511E26-3C07-4F8D-B35B-59062E59323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88265</xdr:rowOff>
    </xdr:from>
    <xdr:to>
      <xdr:col>55</xdr:col>
      <xdr:colOff>50800</xdr:colOff>
      <xdr:row>61</xdr:row>
      <xdr:rowOff>18415</xdr:rowOff>
    </xdr:to>
    <xdr:sp macro="" textlink="">
      <xdr:nvSpPr>
        <xdr:cNvPr id="244" name="楕円 243">
          <a:extLst>
            <a:ext uri="{FF2B5EF4-FFF2-40B4-BE49-F238E27FC236}">
              <a16:creationId xmlns:a16="http://schemas.microsoft.com/office/drawing/2014/main" id="{93B1BA48-F336-43C0-BAA9-ECEBB9640382}"/>
            </a:ext>
          </a:extLst>
        </xdr:cNvPr>
        <xdr:cNvSpPr/>
      </xdr:nvSpPr>
      <xdr:spPr>
        <a:xfrm>
          <a:off x="104267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111142</xdr:rowOff>
    </xdr:from>
    <xdr:ext cx="469744" cy="259045"/>
    <xdr:sp macro="" textlink="">
      <xdr:nvSpPr>
        <xdr:cNvPr id="245" name="【体育館・プール】&#10;一人当たり面積該当値テキスト">
          <a:extLst>
            <a:ext uri="{FF2B5EF4-FFF2-40B4-BE49-F238E27FC236}">
              <a16:creationId xmlns:a16="http://schemas.microsoft.com/office/drawing/2014/main" id="{B3554AE1-2864-45E1-BE03-2DB5D05E99C4}"/>
            </a:ext>
          </a:extLst>
        </xdr:cNvPr>
        <xdr:cNvSpPr txBox="1"/>
      </xdr:nvSpPr>
      <xdr:spPr>
        <a:xfrm>
          <a:off x="10515600" y="1022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90170</xdr:rowOff>
    </xdr:from>
    <xdr:to>
      <xdr:col>50</xdr:col>
      <xdr:colOff>165100</xdr:colOff>
      <xdr:row>61</xdr:row>
      <xdr:rowOff>20320</xdr:rowOff>
    </xdr:to>
    <xdr:sp macro="" textlink="">
      <xdr:nvSpPr>
        <xdr:cNvPr id="246" name="楕円 245">
          <a:extLst>
            <a:ext uri="{FF2B5EF4-FFF2-40B4-BE49-F238E27FC236}">
              <a16:creationId xmlns:a16="http://schemas.microsoft.com/office/drawing/2014/main" id="{9F18F89A-1B24-4CDA-8346-89D7CE787F17}"/>
            </a:ext>
          </a:extLst>
        </xdr:cNvPr>
        <xdr:cNvSpPr/>
      </xdr:nvSpPr>
      <xdr:spPr>
        <a:xfrm>
          <a:off x="9588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139065</xdr:rowOff>
    </xdr:from>
    <xdr:to>
      <xdr:col>55</xdr:col>
      <xdr:colOff>0</xdr:colOff>
      <xdr:row>60</xdr:row>
      <xdr:rowOff>140970</xdr:rowOff>
    </xdr:to>
    <xdr:cxnSp macro="">
      <xdr:nvCxnSpPr>
        <xdr:cNvPr id="247" name="直線コネクタ 246">
          <a:extLst>
            <a:ext uri="{FF2B5EF4-FFF2-40B4-BE49-F238E27FC236}">
              <a16:creationId xmlns:a16="http://schemas.microsoft.com/office/drawing/2014/main" id="{CB5730AA-B866-43EB-AF86-E51F3267E2D1}"/>
            </a:ext>
          </a:extLst>
        </xdr:cNvPr>
        <xdr:cNvCxnSpPr/>
      </xdr:nvCxnSpPr>
      <xdr:spPr>
        <a:xfrm flipV="1">
          <a:off x="9639300" y="1042606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86360</xdr:rowOff>
    </xdr:from>
    <xdr:to>
      <xdr:col>46</xdr:col>
      <xdr:colOff>38100</xdr:colOff>
      <xdr:row>61</xdr:row>
      <xdr:rowOff>16510</xdr:rowOff>
    </xdr:to>
    <xdr:sp macro="" textlink="">
      <xdr:nvSpPr>
        <xdr:cNvPr id="248" name="楕円 247">
          <a:extLst>
            <a:ext uri="{FF2B5EF4-FFF2-40B4-BE49-F238E27FC236}">
              <a16:creationId xmlns:a16="http://schemas.microsoft.com/office/drawing/2014/main" id="{82E29F39-98AF-4E1C-B664-705E4B5A6712}"/>
            </a:ext>
          </a:extLst>
        </xdr:cNvPr>
        <xdr:cNvSpPr/>
      </xdr:nvSpPr>
      <xdr:spPr>
        <a:xfrm>
          <a:off x="8699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137160</xdr:rowOff>
    </xdr:from>
    <xdr:to>
      <xdr:col>50</xdr:col>
      <xdr:colOff>114300</xdr:colOff>
      <xdr:row>60</xdr:row>
      <xdr:rowOff>140970</xdr:rowOff>
    </xdr:to>
    <xdr:cxnSp macro="">
      <xdr:nvCxnSpPr>
        <xdr:cNvPr id="249" name="直線コネクタ 248">
          <a:extLst>
            <a:ext uri="{FF2B5EF4-FFF2-40B4-BE49-F238E27FC236}">
              <a16:creationId xmlns:a16="http://schemas.microsoft.com/office/drawing/2014/main" id="{A995B537-A686-4E83-A7AC-A9E262852E65}"/>
            </a:ext>
          </a:extLst>
        </xdr:cNvPr>
        <xdr:cNvCxnSpPr/>
      </xdr:nvCxnSpPr>
      <xdr:spPr>
        <a:xfrm>
          <a:off x="8750300" y="104241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88265</xdr:rowOff>
    </xdr:from>
    <xdr:to>
      <xdr:col>41</xdr:col>
      <xdr:colOff>101600</xdr:colOff>
      <xdr:row>61</xdr:row>
      <xdr:rowOff>18415</xdr:rowOff>
    </xdr:to>
    <xdr:sp macro="" textlink="">
      <xdr:nvSpPr>
        <xdr:cNvPr id="250" name="楕円 249">
          <a:extLst>
            <a:ext uri="{FF2B5EF4-FFF2-40B4-BE49-F238E27FC236}">
              <a16:creationId xmlns:a16="http://schemas.microsoft.com/office/drawing/2014/main" id="{103B5E53-0B9C-41F1-BF74-DB6E5C5A0F4A}"/>
            </a:ext>
          </a:extLst>
        </xdr:cNvPr>
        <xdr:cNvSpPr/>
      </xdr:nvSpPr>
      <xdr:spPr>
        <a:xfrm>
          <a:off x="7810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137160</xdr:rowOff>
    </xdr:from>
    <xdr:to>
      <xdr:col>45</xdr:col>
      <xdr:colOff>177800</xdr:colOff>
      <xdr:row>60</xdr:row>
      <xdr:rowOff>139065</xdr:rowOff>
    </xdr:to>
    <xdr:cxnSp macro="">
      <xdr:nvCxnSpPr>
        <xdr:cNvPr id="251" name="直線コネクタ 250">
          <a:extLst>
            <a:ext uri="{FF2B5EF4-FFF2-40B4-BE49-F238E27FC236}">
              <a16:creationId xmlns:a16="http://schemas.microsoft.com/office/drawing/2014/main" id="{451B84FD-2447-4480-9226-797898A283C7}"/>
            </a:ext>
          </a:extLst>
        </xdr:cNvPr>
        <xdr:cNvCxnSpPr/>
      </xdr:nvCxnSpPr>
      <xdr:spPr>
        <a:xfrm flipV="1">
          <a:off x="7861300" y="104241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88265</xdr:rowOff>
    </xdr:from>
    <xdr:to>
      <xdr:col>36</xdr:col>
      <xdr:colOff>165100</xdr:colOff>
      <xdr:row>61</xdr:row>
      <xdr:rowOff>18415</xdr:rowOff>
    </xdr:to>
    <xdr:sp macro="" textlink="">
      <xdr:nvSpPr>
        <xdr:cNvPr id="252" name="楕円 251">
          <a:extLst>
            <a:ext uri="{FF2B5EF4-FFF2-40B4-BE49-F238E27FC236}">
              <a16:creationId xmlns:a16="http://schemas.microsoft.com/office/drawing/2014/main" id="{8A2038C0-B2E1-4DB4-A661-E936C7782B15}"/>
            </a:ext>
          </a:extLst>
        </xdr:cNvPr>
        <xdr:cNvSpPr/>
      </xdr:nvSpPr>
      <xdr:spPr>
        <a:xfrm>
          <a:off x="6921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139065</xdr:rowOff>
    </xdr:from>
    <xdr:to>
      <xdr:col>41</xdr:col>
      <xdr:colOff>50800</xdr:colOff>
      <xdr:row>60</xdr:row>
      <xdr:rowOff>139065</xdr:rowOff>
    </xdr:to>
    <xdr:cxnSp macro="">
      <xdr:nvCxnSpPr>
        <xdr:cNvPr id="253" name="直線コネクタ 252">
          <a:extLst>
            <a:ext uri="{FF2B5EF4-FFF2-40B4-BE49-F238E27FC236}">
              <a16:creationId xmlns:a16="http://schemas.microsoft.com/office/drawing/2014/main" id="{392D4903-2723-40B0-863D-1210ED4F2E7F}"/>
            </a:ext>
          </a:extLst>
        </xdr:cNvPr>
        <xdr:cNvCxnSpPr/>
      </xdr:nvCxnSpPr>
      <xdr:spPr>
        <a:xfrm>
          <a:off x="6972300" y="10426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60977</xdr:rowOff>
    </xdr:from>
    <xdr:ext cx="469744" cy="259045"/>
    <xdr:sp macro="" textlink="">
      <xdr:nvSpPr>
        <xdr:cNvPr id="254" name="n_1aveValue【体育館・プール】&#10;一人当たり面積">
          <a:extLst>
            <a:ext uri="{FF2B5EF4-FFF2-40B4-BE49-F238E27FC236}">
              <a16:creationId xmlns:a16="http://schemas.microsoft.com/office/drawing/2014/main" id="{D19C99A1-8E9E-4D9F-9D92-20086534B18E}"/>
            </a:ext>
          </a:extLst>
        </xdr:cNvPr>
        <xdr:cNvSpPr txBox="1"/>
      </xdr:nvSpPr>
      <xdr:spPr>
        <a:xfrm>
          <a:off x="939172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55" name="n_2aveValue【体育館・プール】&#10;一人当たり面積">
          <a:extLst>
            <a:ext uri="{FF2B5EF4-FFF2-40B4-BE49-F238E27FC236}">
              <a16:creationId xmlns:a16="http://schemas.microsoft.com/office/drawing/2014/main" id="{E6FEE612-4522-4662-A489-6D5ED73F26E1}"/>
            </a:ext>
          </a:extLst>
        </xdr:cNvPr>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163847</xdr:rowOff>
    </xdr:from>
    <xdr:ext cx="469744" cy="259045"/>
    <xdr:sp macro="" textlink="">
      <xdr:nvSpPr>
        <xdr:cNvPr id="256" name="n_3aveValue【体育館・プール】&#10;一人当たり面積">
          <a:extLst>
            <a:ext uri="{FF2B5EF4-FFF2-40B4-BE49-F238E27FC236}">
              <a16:creationId xmlns:a16="http://schemas.microsoft.com/office/drawing/2014/main" id="{12CF1AE0-1E58-45BA-9A84-ABCD117F776A}"/>
            </a:ext>
          </a:extLst>
        </xdr:cNvPr>
        <xdr:cNvSpPr txBox="1"/>
      </xdr:nvSpPr>
      <xdr:spPr>
        <a:xfrm>
          <a:off x="76264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133367</xdr:rowOff>
    </xdr:from>
    <xdr:ext cx="469744" cy="259045"/>
    <xdr:sp macro="" textlink="">
      <xdr:nvSpPr>
        <xdr:cNvPr id="257" name="n_4aveValue【体育館・プール】&#10;一人当たり面積">
          <a:extLst>
            <a:ext uri="{FF2B5EF4-FFF2-40B4-BE49-F238E27FC236}">
              <a16:creationId xmlns:a16="http://schemas.microsoft.com/office/drawing/2014/main" id="{B6955629-1061-478F-858B-C03C85274825}"/>
            </a:ext>
          </a:extLst>
        </xdr:cNvPr>
        <xdr:cNvSpPr txBox="1"/>
      </xdr:nvSpPr>
      <xdr:spPr>
        <a:xfrm>
          <a:off x="6737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36847</xdr:rowOff>
    </xdr:from>
    <xdr:ext cx="469744" cy="259045"/>
    <xdr:sp macro="" textlink="">
      <xdr:nvSpPr>
        <xdr:cNvPr id="258" name="n_1mainValue【体育館・プール】&#10;一人当たり面積">
          <a:extLst>
            <a:ext uri="{FF2B5EF4-FFF2-40B4-BE49-F238E27FC236}">
              <a16:creationId xmlns:a16="http://schemas.microsoft.com/office/drawing/2014/main" id="{C574C1C0-3B15-440E-8E47-E71F9EC073FE}"/>
            </a:ext>
          </a:extLst>
        </xdr:cNvPr>
        <xdr:cNvSpPr txBox="1"/>
      </xdr:nvSpPr>
      <xdr:spPr>
        <a:xfrm>
          <a:off x="9391727" y="1015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33037</xdr:rowOff>
    </xdr:from>
    <xdr:ext cx="469744" cy="259045"/>
    <xdr:sp macro="" textlink="">
      <xdr:nvSpPr>
        <xdr:cNvPr id="259" name="n_2mainValue【体育館・プール】&#10;一人当たり面積">
          <a:extLst>
            <a:ext uri="{FF2B5EF4-FFF2-40B4-BE49-F238E27FC236}">
              <a16:creationId xmlns:a16="http://schemas.microsoft.com/office/drawing/2014/main" id="{FAD50EF6-DE27-4924-B2FC-73F5C7B011A3}"/>
            </a:ext>
          </a:extLst>
        </xdr:cNvPr>
        <xdr:cNvSpPr txBox="1"/>
      </xdr:nvSpPr>
      <xdr:spPr>
        <a:xfrm>
          <a:off x="8515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34942</xdr:rowOff>
    </xdr:from>
    <xdr:ext cx="469744" cy="259045"/>
    <xdr:sp macro="" textlink="">
      <xdr:nvSpPr>
        <xdr:cNvPr id="260" name="n_3mainValue【体育館・プール】&#10;一人当たり面積">
          <a:extLst>
            <a:ext uri="{FF2B5EF4-FFF2-40B4-BE49-F238E27FC236}">
              <a16:creationId xmlns:a16="http://schemas.microsoft.com/office/drawing/2014/main" id="{C8AE9617-FF41-4AA1-831A-9BEADE3307EB}"/>
            </a:ext>
          </a:extLst>
        </xdr:cNvPr>
        <xdr:cNvSpPr txBox="1"/>
      </xdr:nvSpPr>
      <xdr:spPr>
        <a:xfrm>
          <a:off x="7626427" y="1015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34942</xdr:rowOff>
    </xdr:from>
    <xdr:ext cx="469744" cy="259045"/>
    <xdr:sp macro="" textlink="">
      <xdr:nvSpPr>
        <xdr:cNvPr id="261" name="n_4mainValue【体育館・プール】&#10;一人当たり面積">
          <a:extLst>
            <a:ext uri="{FF2B5EF4-FFF2-40B4-BE49-F238E27FC236}">
              <a16:creationId xmlns:a16="http://schemas.microsoft.com/office/drawing/2014/main" id="{FFE0B4C4-9793-477C-AE7C-2ED39BE1B102}"/>
            </a:ext>
          </a:extLst>
        </xdr:cNvPr>
        <xdr:cNvSpPr txBox="1"/>
      </xdr:nvSpPr>
      <xdr:spPr>
        <a:xfrm>
          <a:off x="6737427" y="1015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22A7EE1D-B64C-421C-82B9-92E18B1176F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E33D186A-0F2E-476F-94F5-F3BC4749D07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51DE8FC1-9A2C-476C-AD3D-C81F01CF9BF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2B688B-7C9C-4B98-A3F6-B3E1BDD6187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B482E372-9DAE-4CCE-951B-6BA7DE5E6A8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F0208621-D4D7-4BF4-A695-F61E9D46B29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99120738-CC7C-492A-82B3-5796D2EADE9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9B23A35B-144A-4DF6-8F1A-8581470497E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F2BE921A-03ED-4775-9913-6479AC5E56B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9D502230-0B3B-4C1B-A1A0-421A8A03BDD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F66D109A-BBA2-44F6-8BC7-F4D42A8A792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45FA9C17-95E6-463A-A4DD-15640C1376F3}"/>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24182462-44D2-4F54-B21E-1B4EDCBB4932}"/>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50612890-520E-4FED-90EE-72D8DE37D9B8}"/>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10847A58-CB38-49AF-96DC-A2AA3102AB95}"/>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1A6E96B4-A9E6-4749-92B9-637CD9573385}"/>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E309CA3F-9320-4A63-84F9-4F807246F428}"/>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115CF799-1A5C-4C48-8038-889AB45BF681}"/>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1AD56179-8B42-49B2-81C4-EE1C41314D31}"/>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CA1AE276-5C39-4324-A2BD-F68DBAD904B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F8A29F7B-FBC4-4D0A-B7A6-4B58D8C3212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25573F03-F798-4937-AFB0-31EF18272D5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159258</xdr:rowOff>
    </xdr:from>
    <xdr:to>
      <xdr:col>24</xdr:col>
      <xdr:colOff>62865</xdr:colOff>
      <xdr:row>86</xdr:row>
      <xdr:rowOff>15239</xdr:rowOff>
    </xdr:to>
    <xdr:cxnSp macro="">
      <xdr:nvCxnSpPr>
        <xdr:cNvPr id="284" name="直線コネクタ 283">
          <a:extLst>
            <a:ext uri="{FF2B5EF4-FFF2-40B4-BE49-F238E27FC236}">
              <a16:creationId xmlns:a16="http://schemas.microsoft.com/office/drawing/2014/main" id="{BEFAEB2D-967E-4921-9718-655312D6089B}"/>
            </a:ext>
          </a:extLst>
        </xdr:cNvPr>
        <xdr:cNvCxnSpPr/>
      </xdr:nvCxnSpPr>
      <xdr:spPr>
        <a:xfrm flipV="1">
          <a:off x="4634865" y="13360908"/>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19066</xdr:rowOff>
    </xdr:from>
    <xdr:ext cx="405111" cy="259045"/>
    <xdr:sp macro="" textlink="">
      <xdr:nvSpPr>
        <xdr:cNvPr id="285" name="【福祉施設】&#10;有形固定資産減価償却率最小値テキスト">
          <a:extLst>
            <a:ext uri="{FF2B5EF4-FFF2-40B4-BE49-F238E27FC236}">
              <a16:creationId xmlns:a16="http://schemas.microsoft.com/office/drawing/2014/main" id="{3D0B4DA9-6C70-4226-B561-376B47F5EFBF}"/>
            </a:ext>
          </a:extLst>
        </xdr:cNvPr>
        <xdr:cNvSpPr txBox="1"/>
      </xdr:nvSpPr>
      <xdr:spPr>
        <a:xfrm>
          <a:off x="46736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15239</xdr:rowOff>
    </xdr:from>
    <xdr:to>
      <xdr:col>24</xdr:col>
      <xdr:colOff>152400</xdr:colOff>
      <xdr:row>86</xdr:row>
      <xdr:rowOff>15239</xdr:rowOff>
    </xdr:to>
    <xdr:cxnSp macro="">
      <xdr:nvCxnSpPr>
        <xdr:cNvPr id="286" name="直線コネクタ 285">
          <a:extLst>
            <a:ext uri="{FF2B5EF4-FFF2-40B4-BE49-F238E27FC236}">
              <a16:creationId xmlns:a16="http://schemas.microsoft.com/office/drawing/2014/main" id="{50F504E9-E0AA-4B7B-8A63-F18C5D6B3A1A}"/>
            </a:ext>
          </a:extLst>
        </xdr:cNvPr>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105935</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ED1B4025-A041-4CD1-A119-790FA0F61745}"/>
            </a:ext>
          </a:extLst>
        </xdr:cNvPr>
        <xdr:cNvSpPr txBox="1"/>
      </xdr:nvSpPr>
      <xdr:spPr>
        <a:xfrm>
          <a:off x="4673600" y="1313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159258</xdr:rowOff>
    </xdr:from>
    <xdr:to>
      <xdr:col>24</xdr:col>
      <xdr:colOff>152400</xdr:colOff>
      <xdr:row>77</xdr:row>
      <xdr:rowOff>159258</xdr:rowOff>
    </xdr:to>
    <xdr:cxnSp macro="">
      <xdr:nvCxnSpPr>
        <xdr:cNvPr id="288" name="直線コネクタ 287">
          <a:extLst>
            <a:ext uri="{FF2B5EF4-FFF2-40B4-BE49-F238E27FC236}">
              <a16:creationId xmlns:a16="http://schemas.microsoft.com/office/drawing/2014/main" id="{F1493B3A-E762-4B8E-A182-54A3541C3CE0}"/>
            </a:ext>
          </a:extLst>
        </xdr:cNvPr>
        <xdr:cNvCxnSpPr/>
      </xdr:nvCxnSpPr>
      <xdr:spPr>
        <a:xfrm>
          <a:off x="4546600" y="1336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0357D7ED-08BF-4CB4-A184-D1ACEA0725A2}"/>
            </a:ext>
          </a:extLst>
        </xdr:cNvPr>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90" name="フローチャート: 判断 289">
          <a:extLst>
            <a:ext uri="{FF2B5EF4-FFF2-40B4-BE49-F238E27FC236}">
              <a16:creationId xmlns:a16="http://schemas.microsoft.com/office/drawing/2014/main" id="{34F25FDD-D5EB-4221-9D64-D34766F40F2A}"/>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91" name="フローチャート: 判断 290">
          <a:extLst>
            <a:ext uri="{FF2B5EF4-FFF2-40B4-BE49-F238E27FC236}">
              <a16:creationId xmlns:a16="http://schemas.microsoft.com/office/drawing/2014/main" id="{C10391D4-C9FA-4526-92ED-DB0E808B2F06}"/>
            </a:ext>
          </a:extLst>
        </xdr:cNvPr>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30735</xdr:rowOff>
    </xdr:from>
    <xdr:to>
      <xdr:col>15</xdr:col>
      <xdr:colOff>101600</xdr:colOff>
      <xdr:row>80</xdr:row>
      <xdr:rowOff>132335</xdr:rowOff>
    </xdr:to>
    <xdr:sp macro="" textlink="">
      <xdr:nvSpPr>
        <xdr:cNvPr id="292" name="フローチャート: 判断 291">
          <a:extLst>
            <a:ext uri="{FF2B5EF4-FFF2-40B4-BE49-F238E27FC236}">
              <a16:creationId xmlns:a16="http://schemas.microsoft.com/office/drawing/2014/main" id="{B3DCC508-EAC5-4B1F-8CAC-A34F03FDD4F2}"/>
            </a:ext>
          </a:extLst>
        </xdr:cNvPr>
        <xdr:cNvSpPr/>
      </xdr:nvSpPr>
      <xdr:spPr>
        <a:xfrm>
          <a:off x="2857500" y="1374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a:extLst>
            <a:ext uri="{FF2B5EF4-FFF2-40B4-BE49-F238E27FC236}">
              <a16:creationId xmlns:a16="http://schemas.microsoft.com/office/drawing/2014/main" id="{4F8E25A2-4F1A-41CD-970C-7CD102198FEC}"/>
            </a:ext>
          </a:extLst>
        </xdr:cNvPr>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119887</xdr:rowOff>
    </xdr:from>
    <xdr:to>
      <xdr:col>6</xdr:col>
      <xdr:colOff>38100</xdr:colOff>
      <xdr:row>80</xdr:row>
      <xdr:rowOff>50037</xdr:rowOff>
    </xdr:to>
    <xdr:sp macro="" textlink="">
      <xdr:nvSpPr>
        <xdr:cNvPr id="294" name="フローチャート: 判断 293">
          <a:extLst>
            <a:ext uri="{FF2B5EF4-FFF2-40B4-BE49-F238E27FC236}">
              <a16:creationId xmlns:a16="http://schemas.microsoft.com/office/drawing/2014/main" id="{865818AA-FBE5-4CD6-9C12-F66E8E15CC0E}"/>
            </a:ext>
          </a:extLst>
        </xdr:cNvPr>
        <xdr:cNvSpPr/>
      </xdr:nvSpPr>
      <xdr:spPr>
        <a:xfrm>
          <a:off x="1079500" y="1366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67BA3E2-4BF0-47C0-BF7D-B1E5E9FC35E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5ACFE02E-64AD-48C6-907B-B237E9B6B71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5629811-B4BF-4B08-9012-EF4801CC7F6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FA714584-BDDF-4678-854C-E66302B073F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BC659C9-2A65-4DF3-8CC5-ADE55669A94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300" name="楕円 299">
          <a:extLst>
            <a:ext uri="{FF2B5EF4-FFF2-40B4-BE49-F238E27FC236}">
              <a16:creationId xmlns:a16="http://schemas.microsoft.com/office/drawing/2014/main" id="{CA0C92EA-2FBD-4293-A21A-9B56CDCB3ECB}"/>
            </a:ext>
          </a:extLst>
        </xdr:cNvPr>
        <xdr:cNvSpPr/>
      </xdr:nvSpPr>
      <xdr:spPr>
        <a:xfrm>
          <a:off x="4584700" y="1365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133621</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B551C926-2800-40FE-84BD-BBAD582CC245}"/>
            </a:ext>
          </a:extLst>
        </xdr:cNvPr>
        <xdr:cNvSpPr txBox="1"/>
      </xdr:nvSpPr>
      <xdr:spPr>
        <a:xfrm>
          <a:off x="4673600" y="135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62737</xdr:rowOff>
    </xdr:from>
    <xdr:to>
      <xdr:col>20</xdr:col>
      <xdr:colOff>38100</xdr:colOff>
      <xdr:row>79</xdr:row>
      <xdr:rowOff>164337</xdr:rowOff>
    </xdr:to>
    <xdr:sp macro="" textlink="">
      <xdr:nvSpPr>
        <xdr:cNvPr id="302" name="楕円 301">
          <a:extLst>
            <a:ext uri="{FF2B5EF4-FFF2-40B4-BE49-F238E27FC236}">
              <a16:creationId xmlns:a16="http://schemas.microsoft.com/office/drawing/2014/main" id="{1D8D5DF5-07FF-4062-ABBD-FE1D4B760087}"/>
            </a:ext>
          </a:extLst>
        </xdr:cNvPr>
        <xdr:cNvSpPr/>
      </xdr:nvSpPr>
      <xdr:spPr>
        <a:xfrm>
          <a:off x="3746500" y="13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113537</xdr:rowOff>
    </xdr:from>
    <xdr:to>
      <xdr:col>24</xdr:col>
      <xdr:colOff>63500</xdr:colOff>
      <xdr:row>79</xdr:row>
      <xdr:rowOff>161544</xdr:rowOff>
    </xdr:to>
    <xdr:cxnSp macro="">
      <xdr:nvCxnSpPr>
        <xdr:cNvPr id="303" name="直線コネクタ 302">
          <a:extLst>
            <a:ext uri="{FF2B5EF4-FFF2-40B4-BE49-F238E27FC236}">
              <a16:creationId xmlns:a16="http://schemas.microsoft.com/office/drawing/2014/main" id="{EEA84828-4E8A-4CF5-BB07-30D60295BE30}"/>
            </a:ext>
          </a:extLst>
        </xdr:cNvPr>
        <xdr:cNvCxnSpPr/>
      </xdr:nvCxnSpPr>
      <xdr:spPr>
        <a:xfrm>
          <a:off x="3797300" y="13658087"/>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119887</xdr:rowOff>
    </xdr:from>
    <xdr:to>
      <xdr:col>15</xdr:col>
      <xdr:colOff>101600</xdr:colOff>
      <xdr:row>79</xdr:row>
      <xdr:rowOff>50037</xdr:rowOff>
    </xdr:to>
    <xdr:sp macro="" textlink="">
      <xdr:nvSpPr>
        <xdr:cNvPr id="304" name="楕円 303">
          <a:extLst>
            <a:ext uri="{FF2B5EF4-FFF2-40B4-BE49-F238E27FC236}">
              <a16:creationId xmlns:a16="http://schemas.microsoft.com/office/drawing/2014/main" id="{59659E71-E05E-4EE0-830C-A24A1F674E6B}"/>
            </a:ext>
          </a:extLst>
        </xdr:cNvPr>
        <xdr:cNvSpPr/>
      </xdr:nvSpPr>
      <xdr:spPr>
        <a:xfrm>
          <a:off x="2857500" y="1349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170687</xdr:rowOff>
    </xdr:from>
    <xdr:to>
      <xdr:col>19</xdr:col>
      <xdr:colOff>177800</xdr:colOff>
      <xdr:row>79</xdr:row>
      <xdr:rowOff>113537</xdr:rowOff>
    </xdr:to>
    <xdr:cxnSp macro="">
      <xdr:nvCxnSpPr>
        <xdr:cNvPr id="305" name="直線コネクタ 304">
          <a:extLst>
            <a:ext uri="{FF2B5EF4-FFF2-40B4-BE49-F238E27FC236}">
              <a16:creationId xmlns:a16="http://schemas.microsoft.com/office/drawing/2014/main" id="{7B0260AA-5E49-4C08-B27D-4DAA99B70E1A}"/>
            </a:ext>
          </a:extLst>
        </xdr:cNvPr>
        <xdr:cNvCxnSpPr/>
      </xdr:nvCxnSpPr>
      <xdr:spPr>
        <a:xfrm>
          <a:off x="2908300" y="1354378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71882</xdr:rowOff>
    </xdr:from>
    <xdr:to>
      <xdr:col>10</xdr:col>
      <xdr:colOff>165100</xdr:colOff>
      <xdr:row>80</xdr:row>
      <xdr:rowOff>2032</xdr:rowOff>
    </xdr:to>
    <xdr:sp macro="" textlink="">
      <xdr:nvSpPr>
        <xdr:cNvPr id="306" name="楕円 305">
          <a:extLst>
            <a:ext uri="{FF2B5EF4-FFF2-40B4-BE49-F238E27FC236}">
              <a16:creationId xmlns:a16="http://schemas.microsoft.com/office/drawing/2014/main" id="{BF744E62-47F7-4899-82D2-746C080B095C}"/>
            </a:ext>
          </a:extLst>
        </xdr:cNvPr>
        <xdr:cNvSpPr/>
      </xdr:nvSpPr>
      <xdr:spPr>
        <a:xfrm>
          <a:off x="1968500" y="136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170687</xdr:rowOff>
    </xdr:from>
    <xdr:to>
      <xdr:col>15</xdr:col>
      <xdr:colOff>50800</xdr:colOff>
      <xdr:row>79</xdr:row>
      <xdr:rowOff>122682</xdr:rowOff>
    </xdr:to>
    <xdr:cxnSp macro="">
      <xdr:nvCxnSpPr>
        <xdr:cNvPr id="307" name="直線コネクタ 306">
          <a:extLst>
            <a:ext uri="{FF2B5EF4-FFF2-40B4-BE49-F238E27FC236}">
              <a16:creationId xmlns:a16="http://schemas.microsoft.com/office/drawing/2014/main" id="{CF0DE71B-549B-48AE-B4FF-45355C902514}"/>
            </a:ext>
          </a:extLst>
        </xdr:cNvPr>
        <xdr:cNvCxnSpPr/>
      </xdr:nvCxnSpPr>
      <xdr:spPr>
        <a:xfrm flipV="1">
          <a:off x="2019300" y="13543787"/>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28448</xdr:rowOff>
    </xdr:from>
    <xdr:to>
      <xdr:col>6</xdr:col>
      <xdr:colOff>38100</xdr:colOff>
      <xdr:row>79</xdr:row>
      <xdr:rowOff>130048</xdr:rowOff>
    </xdr:to>
    <xdr:sp macro="" textlink="">
      <xdr:nvSpPr>
        <xdr:cNvPr id="308" name="楕円 307">
          <a:extLst>
            <a:ext uri="{FF2B5EF4-FFF2-40B4-BE49-F238E27FC236}">
              <a16:creationId xmlns:a16="http://schemas.microsoft.com/office/drawing/2014/main" id="{81B7DA71-7405-489C-9754-965B67BC8123}"/>
            </a:ext>
          </a:extLst>
        </xdr:cNvPr>
        <xdr:cNvSpPr/>
      </xdr:nvSpPr>
      <xdr:spPr>
        <a:xfrm>
          <a:off x="1079500" y="135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79248</xdr:rowOff>
    </xdr:from>
    <xdr:to>
      <xdr:col>10</xdr:col>
      <xdr:colOff>114300</xdr:colOff>
      <xdr:row>79</xdr:row>
      <xdr:rowOff>122682</xdr:rowOff>
    </xdr:to>
    <xdr:cxnSp macro="">
      <xdr:nvCxnSpPr>
        <xdr:cNvPr id="309" name="直線コネクタ 308">
          <a:extLst>
            <a:ext uri="{FF2B5EF4-FFF2-40B4-BE49-F238E27FC236}">
              <a16:creationId xmlns:a16="http://schemas.microsoft.com/office/drawing/2014/main" id="{2D2DE99A-B393-4C33-AD2D-8E6F12A52483}"/>
            </a:ext>
          </a:extLst>
        </xdr:cNvPr>
        <xdr:cNvCxnSpPr/>
      </xdr:nvCxnSpPr>
      <xdr:spPr>
        <a:xfrm>
          <a:off x="1130300" y="1362379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310" name="n_1aveValue【福祉施設】&#10;有形固定資産減価償却率">
          <a:extLst>
            <a:ext uri="{FF2B5EF4-FFF2-40B4-BE49-F238E27FC236}">
              <a16:creationId xmlns:a16="http://schemas.microsoft.com/office/drawing/2014/main" id="{92DBFC67-EE12-4A41-B9F2-152BD815E3E2}"/>
            </a:ext>
          </a:extLst>
        </xdr:cNvPr>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123462</xdr:rowOff>
    </xdr:from>
    <xdr:ext cx="405111" cy="259045"/>
    <xdr:sp macro="" textlink="">
      <xdr:nvSpPr>
        <xdr:cNvPr id="311" name="n_2aveValue【福祉施設】&#10;有形固定資産減価償却率">
          <a:extLst>
            <a:ext uri="{FF2B5EF4-FFF2-40B4-BE49-F238E27FC236}">
              <a16:creationId xmlns:a16="http://schemas.microsoft.com/office/drawing/2014/main" id="{618DEA2A-CAFC-419B-B5E2-FDDDC94E356E}"/>
            </a:ext>
          </a:extLst>
        </xdr:cNvPr>
        <xdr:cNvSpPr txBox="1"/>
      </xdr:nvSpPr>
      <xdr:spPr>
        <a:xfrm>
          <a:off x="2705744" y="1383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93742</xdr:rowOff>
    </xdr:from>
    <xdr:ext cx="405111" cy="259045"/>
    <xdr:sp macro="" textlink="">
      <xdr:nvSpPr>
        <xdr:cNvPr id="312" name="n_3aveValue【福祉施設】&#10;有形固定資産減価償却率">
          <a:extLst>
            <a:ext uri="{FF2B5EF4-FFF2-40B4-BE49-F238E27FC236}">
              <a16:creationId xmlns:a16="http://schemas.microsoft.com/office/drawing/2014/main" id="{AB47358D-4068-416C-9E08-AE700E0AFFB5}"/>
            </a:ext>
          </a:extLst>
        </xdr:cNvPr>
        <xdr:cNvSpPr txBox="1"/>
      </xdr:nvSpPr>
      <xdr:spPr>
        <a:xfrm>
          <a:off x="1816744" y="1380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41164</xdr:rowOff>
    </xdr:from>
    <xdr:ext cx="405111" cy="259045"/>
    <xdr:sp macro="" textlink="">
      <xdr:nvSpPr>
        <xdr:cNvPr id="313" name="n_4aveValue【福祉施設】&#10;有形固定資産減価償却率">
          <a:extLst>
            <a:ext uri="{FF2B5EF4-FFF2-40B4-BE49-F238E27FC236}">
              <a16:creationId xmlns:a16="http://schemas.microsoft.com/office/drawing/2014/main" id="{A8560866-B51B-4370-8504-2AD1F27D48FA}"/>
            </a:ext>
          </a:extLst>
        </xdr:cNvPr>
        <xdr:cNvSpPr txBox="1"/>
      </xdr:nvSpPr>
      <xdr:spPr>
        <a:xfrm>
          <a:off x="927744" y="1375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9414</xdr:rowOff>
    </xdr:from>
    <xdr:ext cx="405111" cy="259045"/>
    <xdr:sp macro="" textlink="">
      <xdr:nvSpPr>
        <xdr:cNvPr id="314" name="n_1mainValue【福祉施設】&#10;有形固定資産減価償却率">
          <a:extLst>
            <a:ext uri="{FF2B5EF4-FFF2-40B4-BE49-F238E27FC236}">
              <a16:creationId xmlns:a16="http://schemas.microsoft.com/office/drawing/2014/main" id="{816D377D-8E88-4B97-B407-949A7465767D}"/>
            </a:ext>
          </a:extLst>
        </xdr:cNvPr>
        <xdr:cNvSpPr txBox="1"/>
      </xdr:nvSpPr>
      <xdr:spPr>
        <a:xfrm>
          <a:off x="3582044" y="1338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66564</xdr:rowOff>
    </xdr:from>
    <xdr:ext cx="405111" cy="259045"/>
    <xdr:sp macro="" textlink="">
      <xdr:nvSpPr>
        <xdr:cNvPr id="315" name="n_2mainValue【福祉施設】&#10;有形固定資産減価償却率">
          <a:extLst>
            <a:ext uri="{FF2B5EF4-FFF2-40B4-BE49-F238E27FC236}">
              <a16:creationId xmlns:a16="http://schemas.microsoft.com/office/drawing/2014/main" id="{3CE7C55E-7AD5-42CD-A0DC-E41AAAFB7BED}"/>
            </a:ext>
          </a:extLst>
        </xdr:cNvPr>
        <xdr:cNvSpPr txBox="1"/>
      </xdr:nvSpPr>
      <xdr:spPr>
        <a:xfrm>
          <a:off x="2705744" y="13268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18559</xdr:rowOff>
    </xdr:from>
    <xdr:ext cx="405111" cy="259045"/>
    <xdr:sp macro="" textlink="">
      <xdr:nvSpPr>
        <xdr:cNvPr id="316" name="n_3mainValue【福祉施設】&#10;有形固定資産減価償却率">
          <a:extLst>
            <a:ext uri="{FF2B5EF4-FFF2-40B4-BE49-F238E27FC236}">
              <a16:creationId xmlns:a16="http://schemas.microsoft.com/office/drawing/2014/main" id="{2CB25A5A-A83B-482C-9088-264D4076E12D}"/>
            </a:ext>
          </a:extLst>
        </xdr:cNvPr>
        <xdr:cNvSpPr txBox="1"/>
      </xdr:nvSpPr>
      <xdr:spPr>
        <a:xfrm>
          <a:off x="1816744" y="1339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146575</xdr:rowOff>
    </xdr:from>
    <xdr:ext cx="405111" cy="259045"/>
    <xdr:sp macro="" textlink="">
      <xdr:nvSpPr>
        <xdr:cNvPr id="317" name="n_4mainValue【福祉施設】&#10;有形固定資産減価償却率">
          <a:extLst>
            <a:ext uri="{FF2B5EF4-FFF2-40B4-BE49-F238E27FC236}">
              <a16:creationId xmlns:a16="http://schemas.microsoft.com/office/drawing/2014/main" id="{C5503D2E-4CF5-41F0-8A3F-E0A82E9088A2}"/>
            </a:ext>
          </a:extLst>
        </xdr:cNvPr>
        <xdr:cNvSpPr txBox="1"/>
      </xdr:nvSpPr>
      <xdr:spPr>
        <a:xfrm>
          <a:off x="927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F3190A4-8530-4A50-906E-0026BB2EED1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9B279F85-230D-4A60-96B8-4B0C80C59BB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EEE9BD8A-1662-4436-B612-3AE8284CD8B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26F53C9D-B47A-4A83-8B93-E06854D4D66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A7635E03-FA2E-411D-BFBB-07970E51AF1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A32F7512-5406-4B0A-B2DC-EBC58942E38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FF016583-1B84-4326-A3F4-2E2F893119C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6384BF2A-9C69-424F-8EAF-6BF18ADC10A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BFA8DE7-84C3-47DC-98C2-17718439C03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452B15C9-AC21-47A6-9261-38FE28A18DC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E400F12A-DCD2-4E78-96D5-90A9630B1C3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121D8447-67D6-4F23-BD53-712DE5C652E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97873410-303E-4C7F-BF29-C83FF883DFC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D609A336-B8CC-4469-9BD1-1F0851B9E01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A15F3825-3D9F-4EEE-9F77-C934986A84F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1C3C4FB5-07FF-47F9-A710-ED908376E80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3E12E51F-B03D-4F90-9C11-D5EC64542F7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1EA7A0B4-956B-4714-A135-0344AC4E8F8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CC933A13-51C0-4910-AF84-8E11561EEFE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3B61173A-DCC1-44BF-B59B-A434323F604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C72A1446-DDCC-4968-A9FE-FF0273192DC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5065EE08-E32D-4C63-942C-318239F0008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785E4EDD-CDDA-4E34-8E65-57228AD1797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45720</xdr:rowOff>
    </xdr:from>
    <xdr:to>
      <xdr:col>54</xdr:col>
      <xdr:colOff>189865</xdr:colOff>
      <xdr:row>86</xdr:row>
      <xdr:rowOff>99061</xdr:rowOff>
    </xdr:to>
    <xdr:cxnSp macro="">
      <xdr:nvCxnSpPr>
        <xdr:cNvPr id="341" name="直線コネクタ 340">
          <a:extLst>
            <a:ext uri="{FF2B5EF4-FFF2-40B4-BE49-F238E27FC236}">
              <a16:creationId xmlns:a16="http://schemas.microsoft.com/office/drawing/2014/main" id="{A0B0C37B-AA78-4021-88B5-18FAF9648863}"/>
            </a:ext>
          </a:extLst>
        </xdr:cNvPr>
        <xdr:cNvCxnSpPr/>
      </xdr:nvCxnSpPr>
      <xdr:spPr>
        <a:xfrm flipV="1">
          <a:off x="10476865" y="13418820"/>
          <a:ext cx="0" cy="1424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2" name="【福祉施設】&#10;一人当たり面積最小値テキスト">
          <a:extLst>
            <a:ext uri="{FF2B5EF4-FFF2-40B4-BE49-F238E27FC236}">
              <a16:creationId xmlns:a16="http://schemas.microsoft.com/office/drawing/2014/main" id="{35745A80-42AD-49F2-98F0-0AFD21D3EDB9}"/>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3" name="直線コネクタ 342">
          <a:extLst>
            <a:ext uri="{FF2B5EF4-FFF2-40B4-BE49-F238E27FC236}">
              <a16:creationId xmlns:a16="http://schemas.microsoft.com/office/drawing/2014/main" id="{869278A0-D5B0-4423-9DFE-C70FBD03327E}"/>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163847</xdr:rowOff>
    </xdr:from>
    <xdr:ext cx="469744" cy="259045"/>
    <xdr:sp macro="" textlink="">
      <xdr:nvSpPr>
        <xdr:cNvPr id="344" name="【福祉施設】&#10;一人当たり面積最大値テキスト">
          <a:extLst>
            <a:ext uri="{FF2B5EF4-FFF2-40B4-BE49-F238E27FC236}">
              <a16:creationId xmlns:a16="http://schemas.microsoft.com/office/drawing/2014/main" id="{AEE8252C-4444-441E-92D9-E4B1E0D8E563}"/>
            </a:ext>
          </a:extLst>
        </xdr:cNvPr>
        <xdr:cNvSpPr txBox="1"/>
      </xdr:nvSpPr>
      <xdr:spPr>
        <a:xfrm>
          <a:off x="10515600" y="1319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45720</xdr:rowOff>
    </xdr:from>
    <xdr:to>
      <xdr:col>55</xdr:col>
      <xdr:colOff>88900</xdr:colOff>
      <xdr:row>78</xdr:row>
      <xdr:rowOff>45720</xdr:rowOff>
    </xdr:to>
    <xdr:cxnSp macro="">
      <xdr:nvCxnSpPr>
        <xdr:cNvPr id="345" name="直線コネクタ 344">
          <a:extLst>
            <a:ext uri="{FF2B5EF4-FFF2-40B4-BE49-F238E27FC236}">
              <a16:creationId xmlns:a16="http://schemas.microsoft.com/office/drawing/2014/main" id="{3ED1251B-6BDD-42CF-A871-CCA3A39CB9AE}"/>
            </a:ext>
          </a:extLst>
        </xdr:cNvPr>
        <xdr:cNvCxnSpPr/>
      </xdr:nvCxnSpPr>
      <xdr:spPr>
        <a:xfrm>
          <a:off x="10388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156227</xdr:rowOff>
    </xdr:from>
    <xdr:ext cx="469744" cy="259045"/>
    <xdr:sp macro="" textlink="">
      <xdr:nvSpPr>
        <xdr:cNvPr id="346" name="【福祉施設】&#10;一人当たり面積平均値テキスト">
          <a:extLst>
            <a:ext uri="{FF2B5EF4-FFF2-40B4-BE49-F238E27FC236}">
              <a16:creationId xmlns:a16="http://schemas.microsoft.com/office/drawing/2014/main" id="{10B89442-E232-4732-9522-CCBFD8E9F345}"/>
            </a:ext>
          </a:extLst>
        </xdr:cNvPr>
        <xdr:cNvSpPr txBox="1"/>
      </xdr:nvSpPr>
      <xdr:spPr>
        <a:xfrm>
          <a:off x="10515600" y="14386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6350</xdr:rowOff>
    </xdr:from>
    <xdr:to>
      <xdr:col>55</xdr:col>
      <xdr:colOff>50800</xdr:colOff>
      <xdr:row>84</xdr:row>
      <xdr:rowOff>107950</xdr:rowOff>
    </xdr:to>
    <xdr:sp macro="" textlink="">
      <xdr:nvSpPr>
        <xdr:cNvPr id="347" name="フローチャート: 判断 346">
          <a:extLst>
            <a:ext uri="{FF2B5EF4-FFF2-40B4-BE49-F238E27FC236}">
              <a16:creationId xmlns:a16="http://schemas.microsoft.com/office/drawing/2014/main" id="{A8054F31-356F-46EF-A132-2F5ABB50AB28}"/>
            </a:ext>
          </a:extLst>
        </xdr:cNvPr>
        <xdr:cNvSpPr/>
      </xdr:nvSpPr>
      <xdr:spPr>
        <a:xfrm>
          <a:off x="104267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71120</xdr:rowOff>
    </xdr:from>
    <xdr:to>
      <xdr:col>50</xdr:col>
      <xdr:colOff>165100</xdr:colOff>
      <xdr:row>85</xdr:row>
      <xdr:rowOff>1270</xdr:rowOff>
    </xdr:to>
    <xdr:sp macro="" textlink="">
      <xdr:nvSpPr>
        <xdr:cNvPr id="348" name="フローチャート: 判断 347">
          <a:extLst>
            <a:ext uri="{FF2B5EF4-FFF2-40B4-BE49-F238E27FC236}">
              <a16:creationId xmlns:a16="http://schemas.microsoft.com/office/drawing/2014/main" id="{02F7F2CA-15E1-474B-AA8C-6B28DFEE7F78}"/>
            </a:ext>
          </a:extLst>
        </xdr:cNvPr>
        <xdr:cNvSpPr/>
      </xdr:nvSpPr>
      <xdr:spPr>
        <a:xfrm>
          <a:off x="9588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170180</xdr:rowOff>
    </xdr:from>
    <xdr:to>
      <xdr:col>46</xdr:col>
      <xdr:colOff>38100</xdr:colOff>
      <xdr:row>84</xdr:row>
      <xdr:rowOff>100330</xdr:rowOff>
    </xdr:to>
    <xdr:sp macro="" textlink="">
      <xdr:nvSpPr>
        <xdr:cNvPr id="349" name="フローチャート: 判断 348">
          <a:extLst>
            <a:ext uri="{FF2B5EF4-FFF2-40B4-BE49-F238E27FC236}">
              <a16:creationId xmlns:a16="http://schemas.microsoft.com/office/drawing/2014/main" id="{A940D47E-149A-4DC4-8E51-3F482B425102}"/>
            </a:ext>
          </a:extLst>
        </xdr:cNvPr>
        <xdr:cNvSpPr/>
      </xdr:nvSpPr>
      <xdr:spPr>
        <a:xfrm>
          <a:off x="8699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147320</xdr:rowOff>
    </xdr:from>
    <xdr:to>
      <xdr:col>41</xdr:col>
      <xdr:colOff>101600</xdr:colOff>
      <xdr:row>84</xdr:row>
      <xdr:rowOff>77470</xdr:rowOff>
    </xdr:to>
    <xdr:sp macro="" textlink="">
      <xdr:nvSpPr>
        <xdr:cNvPr id="350" name="フローチャート: 判断 349">
          <a:extLst>
            <a:ext uri="{FF2B5EF4-FFF2-40B4-BE49-F238E27FC236}">
              <a16:creationId xmlns:a16="http://schemas.microsoft.com/office/drawing/2014/main" id="{35D30D7E-8599-434E-BE5D-3B97E485D744}"/>
            </a:ext>
          </a:extLst>
        </xdr:cNvPr>
        <xdr:cNvSpPr/>
      </xdr:nvSpPr>
      <xdr:spPr>
        <a:xfrm>
          <a:off x="78105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135889</xdr:rowOff>
    </xdr:from>
    <xdr:to>
      <xdr:col>36</xdr:col>
      <xdr:colOff>165100</xdr:colOff>
      <xdr:row>84</xdr:row>
      <xdr:rowOff>66039</xdr:rowOff>
    </xdr:to>
    <xdr:sp macro="" textlink="">
      <xdr:nvSpPr>
        <xdr:cNvPr id="351" name="フローチャート: 判断 350">
          <a:extLst>
            <a:ext uri="{FF2B5EF4-FFF2-40B4-BE49-F238E27FC236}">
              <a16:creationId xmlns:a16="http://schemas.microsoft.com/office/drawing/2014/main" id="{469BC022-45DC-4CAC-ACDB-62C8F84B8B48}"/>
            </a:ext>
          </a:extLst>
        </xdr:cNvPr>
        <xdr:cNvSpPr/>
      </xdr:nvSpPr>
      <xdr:spPr>
        <a:xfrm>
          <a:off x="6921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2A86E672-2E1A-4275-B797-36391392F92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F9E78C8-12B2-4903-8C20-A9040540BB2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7C150C30-A373-462A-A5A2-1D7BBF07E4D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3D9DE1F-D1BE-4C51-B0BE-A103591D347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4EC762E-4BE8-45D4-8AA3-32AE326155F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113030</xdr:rowOff>
    </xdr:from>
    <xdr:to>
      <xdr:col>55</xdr:col>
      <xdr:colOff>50800</xdr:colOff>
      <xdr:row>79</xdr:row>
      <xdr:rowOff>43180</xdr:rowOff>
    </xdr:to>
    <xdr:sp macro="" textlink="">
      <xdr:nvSpPr>
        <xdr:cNvPr id="357" name="楕円 356">
          <a:extLst>
            <a:ext uri="{FF2B5EF4-FFF2-40B4-BE49-F238E27FC236}">
              <a16:creationId xmlns:a16="http://schemas.microsoft.com/office/drawing/2014/main" id="{4B377FEC-8F28-4A9F-9F24-81F0A0753FD5}"/>
            </a:ext>
          </a:extLst>
        </xdr:cNvPr>
        <xdr:cNvSpPr/>
      </xdr:nvSpPr>
      <xdr:spPr>
        <a:xfrm>
          <a:off x="104267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27957</xdr:rowOff>
    </xdr:from>
    <xdr:ext cx="469744" cy="259045"/>
    <xdr:sp macro="" textlink="">
      <xdr:nvSpPr>
        <xdr:cNvPr id="358" name="【福祉施設】&#10;一人当たり面積該当値テキスト">
          <a:extLst>
            <a:ext uri="{FF2B5EF4-FFF2-40B4-BE49-F238E27FC236}">
              <a16:creationId xmlns:a16="http://schemas.microsoft.com/office/drawing/2014/main" id="{0E9A9818-E7BD-454F-8E7D-246A10384F42}"/>
            </a:ext>
          </a:extLst>
        </xdr:cNvPr>
        <xdr:cNvSpPr txBox="1"/>
      </xdr:nvSpPr>
      <xdr:spPr>
        <a:xfrm>
          <a:off x="10515600" y="1340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116839</xdr:rowOff>
    </xdr:from>
    <xdr:to>
      <xdr:col>50</xdr:col>
      <xdr:colOff>165100</xdr:colOff>
      <xdr:row>79</xdr:row>
      <xdr:rowOff>46989</xdr:rowOff>
    </xdr:to>
    <xdr:sp macro="" textlink="">
      <xdr:nvSpPr>
        <xdr:cNvPr id="359" name="楕円 358">
          <a:extLst>
            <a:ext uri="{FF2B5EF4-FFF2-40B4-BE49-F238E27FC236}">
              <a16:creationId xmlns:a16="http://schemas.microsoft.com/office/drawing/2014/main" id="{6FDA5F47-0A2F-45D6-A371-540B8FB14F07}"/>
            </a:ext>
          </a:extLst>
        </xdr:cNvPr>
        <xdr:cNvSpPr/>
      </xdr:nvSpPr>
      <xdr:spPr>
        <a:xfrm>
          <a:off x="9588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163830</xdr:rowOff>
    </xdr:from>
    <xdr:to>
      <xdr:col>55</xdr:col>
      <xdr:colOff>0</xdr:colOff>
      <xdr:row>78</xdr:row>
      <xdr:rowOff>167639</xdr:rowOff>
    </xdr:to>
    <xdr:cxnSp macro="">
      <xdr:nvCxnSpPr>
        <xdr:cNvPr id="360" name="直線コネクタ 359">
          <a:extLst>
            <a:ext uri="{FF2B5EF4-FFF2-40B4-BE49-F238E27FC236}">
              <a16:creationId xmlns:a16="http://schemas.microsoft.com/office/drawing/2014/main" id="{5668AACA-8B14-483B-BAD0-2BC29F1DAD66}"/>
            </a:ext>
          </a:extLst>
        </xdr:cNvPr>
        <xdr:cNvCxnSpPr/>
      </xdr:nvCxnSpPr>
      <xdr:spPr>
        <a:xfrm flipV="1">
          <a:off x="9639300" y="135369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93980</xdr:rowOff>
    </xdr:from>
    <xdr:to>
      <xdr:col>46</xdr:col>
      <xdr:colOff>38100</xdr:colOff>
      <xdr:row>78</xdr:row>
      <xdr:rowOff>24130</xdr:rowOff>
    </xdr:to>
    <xdr:sp macro="" textlink="">
      <xdr:nvSpPr>
        <xdr:cNvPr id="361" name="楕円 360">
          <a:extLst>
            <a:ext uri="{FF2B5EF4-FFF2-40B4-BE49-F238E27FC236}">
              <a16:creationId xmlns:a16="http://schemas.microsoft.com/office/drawing/2014/main" id="{6BA7899B-F396-45B7-9979-AA3E43111B6B}"/>
            </a:ext>
          </a:extLst>
        </xdr:cNvPr>
        <xdr:cNvSpPr/>
      </xdr:nvSpPr>
      <xdr:spPr>
        <a:xfrm>
          <a:off x="869950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144780</xdr:rowOff>
    </xdr:from>
    <xdr:to>
      <xdr:col>50</xdr:col>
      <xdr:colOff>114300</xdr:colOff>
      <xdr:row>78</xdr:row>
      <xdr:rowOff>167639</xdr:rowOff>
    </xdr:to>
    <xdr:cxnSp macro="">
      <xdr:nvCxnSpPr>
        <xdr:cNvPr id="362" name="直線コネクタ 361">
          <a:extLst>
            <a:ext uri="{FF2B5EF4-FFF2-40B4-BE49-F238E27FC236}">
              <a16:creationId xmlns:a16="http://schemas.microsoft.com/office/drawing/2014/main" id="{29D2B4D1-BAA5-4965-A33E-ED6A64B77425}"/>
            </a:ext>
          </a:extLst>
        </xdr:cNvPr>
        <xdr:cNvCxnSpPr/>
      </xdr:nvCxnSpPr>
      <xdr:spPr>
        <a:xfrm>
          <a:off x="8750300" y="13346430"/>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93980</xdr:rowOff>
    </xdr:from>
    <xdr:to>
      <xdr:col>41</xdr:col>
      <xdr:colOff>101600</xdr:colOff>
      <xdr:row>78</xdr:row>
      <xdr:rowOff>24130</xdr:rowOff>
    </xdr:to>
    <xdr:sp macro="" textlink="">
      <xdr:nvSpPr>
        <xdr:cNvPr id="363" name="楕円 362">
          <a:extLst>
            <a:ext uri="{FF2B5EF4-FFF2-40B4-BE49-F238E27FC236}">
              <a16:creationId xmlns:a16="http://schemas.microsoft.com/office/drawing/2014/main" id="{2C855BD2-02C7-4A1B-81EA-FB39693A2DB3}"/>
            </a:ext>
          </a:extLst>
        </xdr:cNvPr>
        <xdr:cNvSpPr/>
      </xdr:nvSpPr>
      <xdr:spPr>
        <a:xfrm>
          <a:off x="781050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144780</xdr:rowOff>
    </xdr:from>
    <xdr:to>
      <xdr:col>45</xdr:col>
      <xdr:colOff>177800</xdr:colOff>
      <xdr:row>77</xdr:row>
      <xdr:rowOff>144780</xdr:rowOff>
    </xdr:to>
    <xdr:cxnSp macro="">
      <xdr:nvCxnSpPr>
        <xdr:cNvPr id="364" name="直線コネクタ 363">
          <a:extLst>
            <a:ext uri="{FF2B5EF4-FFF2-40B4-BE49-F238E27FC236}">
              <a16:creationId xmlns:a16="http://schemas.microsoft.com/office/drawing/2014/main" id="{96D653F3-6B3B-4F8F-BFC7-B8DAAA374F6B}"/>
            </a:ext>
          </a:extLst>
        </xdr:cNvPr>
        <xdr:cNvCxnSpPr/>
      </xdr:nvCxnSpPr>
      <xdr:spPr>
        <a:xfrm>
          <a:off x="7861300" y="13346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90170</xdr:rowOff>
    </xdr:from>
    <xdr:to>
      <xdr:col>36</xdr:col>
      <xdr:colOff>165100</xdr:colOff>
      <xdr:row>78</xdr:row>
      <xdr:rowOff>20320</xdr:rowOff>
    </xdr:to>
    <xdr:sp macro="" textlink="">
      <xdr:nvSpPr>
        <xdr:cNvPr id="365" name="楕円 364">
          <a:extLst>
            <a:ext uri="{FF2B5EF4-FFF2-40B4-BE49-F238E27FC236}">
              <a16:creationId xmlns:a16="http://schemas.microsoft.com/office/drawing/2014/main" id="{58F74FD7-A117-4F38-B658-676BD1786812}"/>
            </a:ext>
          </a:extLst>
        </xdr:cNvPr>
        <xdr:cNvSpPr/>
      </xdr:nvSpPr>
      <xdr:spPr>
        <a:xfrm>
          <a:off x="6921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77</xdr:row>
      <xdr:rowOff>140970</xdr:rowOff>
    </xdr:from>
    <xdr:to>
      <xdr:col>41</xdr:col>
      <xdr:colOff>50800</xdr:colOff>
      <xdr:row>77</xdr:row>
      <xdr:rowOff>144780</xdr:rowOff>
    </xdr:to>
    <xdr:cxnSp macro="">
      <xdr:nvCxnSpPr>
        <xdr:cNvPr id="366" name="直線コネクタ 365">
          <a:extLst>
            <a:ext uri="{FF2B5EF4-FFF2-40B4-BE49-F238E27FC236}">
              <a16:creationId xmlns:a16="http://schemas.microsoft.com/office/drawing/2014/main" id="{B51F26EB-84B1-4FD9-B99A-F3469D40F141}"/>
            </a:ext>
          </a:extLst>
        </xdr:cNvPr>
        <xdr:cNvCxnSpPr/>
      </xdr:nvCxnSpPr>
      <xdr:spPr>
        <a:xfrm>
          <a:off x="6972300" y="13342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163847</xdr:rowOff>
    </xdr:from>
    <xdr:ext cx="469744" cy="259045"/>
    <xdr:sp macro="" textlink="">
      <xdr:nvSpPr>
        <xdr:cNvPr id="367" name="n_1aveValue【福祉施設】&#10;一人当たり面積">
          <a:extLst>
            <a:ext uri="{FF2B5EF4-FFF2-40B4-BE49-F238E27FC236}">
              <a16:creationId xmlns:a16="http://schemas.microsoft.com/office/drawing/2014/main" id="{FA0EADE9-C2BB-49DF-8533-AE283EAD45AC}"/>
            </a:ext>
          </a:extLst>
        </xdr:cNvPr>
        <xdr:cNvSpPr txBox="1"/>
      </xdr:nvSpPr>
      <xdr:spPr>
        <a:xfrm>
          <a:off x="93917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91457</xdr:rowOff>
    </xdr:from>
    <xdr:ext cx="469744" cy="259045"/>
    <xdr:sp macro="" textlink="">
      <xdr:nvSpPr>
        <xdr:cNvPr id="368" name="n_2aveValue【福祉施設】&#10;一人当たり面積">
          <a:extLst>
            <a:ext uri="{FF2B5EF4-FFF2-40B4-BE49-F238E27FC236}">
              <a16:creationId xmlns:a16="http://schemas.microsoft.com/office/drawing/2014/main" id="{4CD31DC6-175F-4040-BFD5-742DB2572FB2}"/>
            </a:ext>
          </a:extLst>
        </xdr:cNvPr>
        <xdr:cNvSpPr txBox="1"/>
      </xdr:nvSpPr>
      <xdr:spPr>
        <a:xfrm>
          <a:off x="8515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68597</xdr:rowOff>
    </xdr:from>
    <xdr:ext cx="469744" cy="259045"/>
    <xdr:sp macro="" textlink="">
      <xdr:nvSpPr>
        <xdr:cNvPr id="369" name="n_3aveValue【福祉施設】&#10;一人当たり面積">
          <a:extLst>
            <a:ext uri="{FF2B5EF4-FFF2-40B4-BE49-F238E27FC236}">
              <a16:creationId xmlns:a16="http://schemas.microsoft.com/office/drawing/2014/main" id="{AF6835CD-A469-4EF2-B2F6-86C6D2AD5A8F}"/>
            </a:ext>
          </a:extLst>
        </xdr:cNvPr>
        <xdr:cNvSpPr txBox="1"/>
      </xdr:nvSpPr>
      <xdr:spPr>
        <a:xfrm>
          <a:off x="762642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57166</xdr:rowOff>
    </xdr:from>
    <xdr:ext cx="469744" cy="259045"/>
    <xdr:sp macro="" textlink="">
      <xdr:nvSpPr>
        <xdr:cNvPr id="370" name="n_4aveValue【福祉施設】&#10;一人当たり面積">
          <a:extLst>
            <a:ext uri="{FF2B5EF4-FFF2-40B4-BE49-F238E27FC236}">
              <a16:creationId xmlns:a16="http://schemas.microsoft.com/office/drawing/2014/main" id="{B812B789-B6D8-49BE-9AC3-FE5A0C252CC0}"/>
            </a:ext>
          </a:extLst>
        </xdr:cNvPr>
        <xdr:cNvSpPr txBox="1"/>
      </xdr:nvSpPr>
      <xdr:spPr>
        <a:xfrm>
          <a:off x="6737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63516</xdr:rowOff>
    </xdr:from>
    <xdr:ext cx="469744" cy="259045"/>
    <xdr:sp macro="" textlink="">
      <xdr:nvSpPr>
        <xdr:cNvPr id="371" name="n_1mainValue【福祉施設】&#10;一人当たり面積">
          <a:extLst>
            <a:ext uri="{FF2B5EF4-FFF2-40B4-BE49-F238E27FC236}">
              <a16:creationId xmlns:a16="http://schemas.microsoft.com/office/drawing/2014/main" id="{02C4ECC1-41EA-4FE5-AB8E-7CFDE321BF98}"/>
            </a:ext>
          </a:extLst>
        </xdr:cNvPr>
        <xdr:cNvSpPr txBox="1"/>
      </xdr:nvSpPr>
      <xdr:spPr>
        <a:xfrm>
          <a:off x="9391727" y="1326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40657</xdr:rowOff>
    </xdr:from>
    <xdr:ext cx="469744" cy="259045"/>
    <xdr:sp macro="" textlink="">
      <xdr:nvSpPr>
        <xdr:cNvPr id="372" name="n_2mainValue【福祉施設】&#10;一人当たり面積">
          <a:extLst>
            <a:ext uri="{FF2B5EF4-FFF2-40B4-BE49-F238E27FC236}">
              <a16:creationId xmlns:a16="http://schemas.microsoft.com/office/drawing/2014/main" id="{29B482B2-1E69-4E38-838B-C19E7180B53A}"/>
            </a:ext>
          </a:extLst>
        </xdr:cNvPr>
        <xdr:cNvSpPr txBox="1"/>
      </xdr:nvSpPr>
      <xdr:spPr>
        <a:xfrm>
          <a:off x="8515427" y="1307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40657</xdr:rowOff>
    </xdr:from>
    <xdr:ext cx="469744" cy="259045"/>
    <xdr:sp macro="" textlink="">
      <xdr:nvSpPr>
        <xdr:cNvPr id="373" name="n_3mainValue【福祉施設】&#10;一人当たり面積">
          <a:extLst>
            <a:ext uri="{FF2B5EF4-FFF2-40B4-BE49-F238E27FC236}">
              <a16:creationId xmlns:a16="http://schemas.microsoft.com/office/drawing/2014/main" id="{303367B8-6B0E-4035-85D6-C3D074A4D2D9}"/>
            </a:ext>
          </a:extLst>
        </xdr:cNvPr>
        <xdr:cNvSpPr txBox="1"/>
      </xdr:nvSpPr>
      <xdr:spPr>
        <a:xfrm>
          <a:off x="7626427" y="1307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36847</xdr:rowOff>
    </xdr:from>
    <xdr:ext cx="469744" cy="259045"/>
    <xdr:sp macro="" textlink="">
      <xdr:nvSpPr>
        <xdr:cNvPr id="374" name="n_4mainValue【福祉施設】&#10;一人当たり面積">
          <a:extLst>
            <a:ext uri="{FF2B5EF4-FFF2-40B4-BE49-F238E27FC236}">
              <a16:creationId xmlns:a16="http://schemas.microsoft.com/office/drawing/2014/main" id="{365C234C-484A-4497-B61E-128826A0B490}"/>
            </a:ext>
          </a:extLst>
        </xdr:cNvPr>
        <xdr:cNvSpPr txBox="1"/>
      </xdr:nvSpPr>
      <xdr:spPr>
        <a:xfrm>
          <a:off x="6737427" y="130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AD6683C7-321B-460E-85A0-9E4ADBC843C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63F453B7-3ABB-4625-B22A-C6D17C33DD7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76D9A1DB-BD56-4111-9F7F-651E3946F38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2A35BFF2-644F-4514-80BF-8BAB090CB16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79E228F1-B16A-4B50-B42B-538FF53F654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EB1733CE-3D32-4072-B84F-581431B226A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91BE15EE-ACEB-4CDA-82D5-8186C11E273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5D424FED-D1E6-492E-9304-F4F48545A19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FB4B27C-5A6E-4605-9BDB-4D8638450D7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A9469113-DC96-4143-A003-33735DE6D79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FF90C623-F64E-4A88-853F-B6F2BE030B8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2CBB04F4-8702-48F5-9D03-715122BB97C3}"/>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3057217A-1C69-4237-94B0-3461F2A35F8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5AAD16F7-E6C1-410C-A595-BAE006B79955}"/>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1BB3C076-6AF7-472A-9C81-C2EF86DEE223}"/>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64F16B92-6E95-4340-A8A9-51F203751153}"/>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A20190B6-6DDD-4353-A48A-5FD774C4AB3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E35C8154-BFE0-4265-9015-F364DE53141A}"/>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D412EDD4-2EF6-41AF-A3E3-8A318A54A4C9}"/>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FF88B028-4FC2-4DAC-BFD6-F99E257B21DD}"/>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a:extLst>
            <a:ext uri="{FF2B5EF4-FFF2-40B4-BE49-F238E27FC236}">
              <a16:creationId xmlns:a16="http://schemas.microsoft.com/office/drawing/2014/main" id="{BBC2C4F5-5CD8-4F3F-B27C-BD998AC0BA6A}"/>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A96F7BB3-1530-4E8F-AD13-BD487599E07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a:extLst>
            <a:ext uri="{FF2B5EF4-FFF2-40B4-BE49-F238E27FC236}">
              <a16:creationId xmlns:a16="http://schemas.microsoft.com/office/drawing/2014/main" id="{3BD17908-A73B-4B05-9B22-57639E991F6C}"/>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33F310CB-E6AE-4D72-ABF0-0D20C716AE7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139064</xdr:rowOff>
    </xdr:from>
    <xdr:to>
      <xdr:col>24</xdr:col>
      <xdr:colOff>62865</xdr:colOff>
      <xdr:row>108</xdr:row>
      <xdr:rowOff>146686</xdr:rowOff>
    </xdr:to>
    <xdr:cxnSp macro="">
      <xdr:nvCxnSpPr>
        <xdr:cNvPr id="399" name="直線コネクタ 398">
          <a:extLst>
            <a:ext uri="{FF2B5EF4-FFF2-40B4-BE49-F238E27FC236}">
              <a16:creationId xmlns:a16="http://schemas.microsoft.com/office/drawing/2014/main" id="{BE92C236-D1B2-4AC4-88FD-E12C6B22620E}"/>
            </a:ext>
          </a:extLst>
        </xdr:cNvPr>
        <xdr:cNvCxnSpPr/>
      </xdr:nvCxnSpPr>
      <xdr:spPr>
        <a:xfrm flipV="1">
          <a:off x="4634865" y="17112614"/>
          <a:ext cx="0" cy="1550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400" name="【市民会館】&#10;有形固定資産減価償却率最小値テキスト">
          <a:extLst>
            <a:ext uri="{FF2B5EF4-FFF2-40B4-BE49-F238E27FC236}">
              <a16:creationId xmlns:a16="http://schemas.microsoft.com/office/drawing/2014/main" id="{9B5E23C8-EF80-4EF8-8ACC-A00A2E923D7F}"/>
            </a:ext>
          </a:extLst>
        </xdr:cNvPr>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401" name="直線コネクタ 400">
          <a:extLst>
            <a:ext uri="{FF2B5EF4-FFF2-40B4-BE49-F238E27FC236}">
              <a16:creationId xmlns:a16="http://schemas.microsoft.com/office/drawing/2014/main" id="{03B81FD1-AFB2-407C-98CB-A2E2B3B27151}"/>
            </a:ext>
          </a:extLst>
        </xdr:cNvPr>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85741</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BB06D601-F43A-4A2D-AECA-1106875C759E}"/>
            </a:ext>
          </a:extLst>
        </xdr:cNvPr>
        <xdr:cNvSpPr txBox="1"/>
      </xdr:nvSpPr>
      <xdr:spPr>
        <a:xfrm>
          <a:off x="4673600" y="1688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139064</xdr:rowOff>
    </xdr:from>
    <xdr:to>
      <xdr:col>24</xdr:col>
      <xdr:colOff>152400</xdr:colOff>
      <xdr:row>99</xdr:row>
      <xdr:rowOff>139064</xdr:rowOff>
    </xdr:to>
    <xdr:cxnSp macro="">
      <xdr:nvCxnSpPr>
        <xdr:cNvPr id="403" name="直線コネクタ 402">
          <a:extLst>
            <a:ext uri="{FF2B5EF4-FFF2-40B4-BE49-F238E27FC236}">
              <a16:creationId xmlns:a16="http://schemas.microsoft.com/office/drawing/2014/main" id="{AF3E5E30-7EAC-49B0-89D8-03DB0CBD54D4}"/>
            </a:ext>
          </a:extLst>
        </xdr:cNvPr>
        <xdr:cNvCxnSpPr/>
      </xdr:nvCxnSpPr>
      <xdr:spPr>
        <a:xfrm>
          <a:off x="4546600" y="1711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A38CD4AF-92A1-4B5A-9B13-6962A3AE87C0}"/>
            </a:ext>
          </a:extLst>
        </xdr:cNvPr>
        <xdr:cNvSpPr txBox="1"/>
      </xdr:nvSpPr>
      <xdr:spPr>
        <a:xfrm>
          <a:off x="4673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405" name="フローチャート: 判断 404">
          <a:extLst>
            <a:ext uri="{FF2B5EF4-FFF2-40B4-BE49-F238E27FC236}">
              <a16:creationId xmlns:a16="http://schemas.microsoft.com/office/drawing/2014/main" id="{4B4F88E7-0887-49BA-BC34-A790DF2AB757}"/>
            </a:ext>
          </a:extLst>
        </xdr:cNvPr>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158750</xdr:rowOff>
    </xdr:from>
    <xdr:to>
      <xdr:col>20</xdr:col>
      <xdr:colOff>38100</xdr:colOff>
      <xdr:row>104</xdr:row>
      <xdr:rowOff>88900</xdr:rowOff>
    </xdr:to>
    <xdr:sp macro="" textlink="">
      <xdr:nvSpPr>
        <xdr:cNvPr id="406" name="フローチャート: 判断 405">
          <a:extLst>
            <a:ext uri="{FF2B5EF4-FFF2-40B4-BE49-F238E27FC236}">
              <a16:creationId xmlns:a16="http://schemas.microsoft.com/office/drawing/2014/main" id="{A234AD97-FB59-4144-8804-6F7C5D72B112}"/>
            </a:ext>
          </a:extLst>
        </xdr:cNvPr>
        <xdr:cNvSpPr/>
      </xdr:nvSpPr>
      <xdr:spPr>
        <a:xfrm>
          <a:off x="3746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407" name="フローチャート: 判断 406">
          <a:extLst>
            <a:ext uri="{FF2B5EF4-FFF2-40B4-BE49-F238E27FC236}">
              <a16:creationId xmlns:a16="http://schemas.microsoft.com/office/drawing/2014/main" id="{3A39736F-5A4B-4FEA-ABC1-06116B4C0E04}"/>
            </a:ext>
          </a:extLst>
        </xdr:cNvPr>
        <xdr:cNvSpPr/>
      </xdr:nvSpPr>
      <xdr:spPr>
        <a:xfrm>
          <a:off x="2857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71120</xdr:rowOff>
    </xdr:from>
    <xdr:to>
      <xdr:col>10</xdr:col>
      <xdr:colOff>165100</xdr:colOff>
      <xdr:row>104</xdr:row>
      <xdr:rowOff>1270</xdr:rowOff>
    </xdr:to>
    <xdr:sp macro="" textlink="">
      <xdr:nvSpPr>
        <xdr:cNvPr id="408" name="フローチャート: 判断 407">
          <a:extLst>
            <a:ext uri="{FF2B5EF4-FFF2-40B4-BE49-F238E27FC236}">
              <a16:creationId xmlns:a16="http://schemas.microsoft.com/office/drawing/2014/main" id="{2777E401-729F-4660-83C0-84892143D1B4}"/>
            </a:ext>
          </a:extLst>
        </xdr:cNvPr>
        <xdr:cNvSpPr/>
      </xdr:nvSpPr>
      <xdr:spPr>
        <a:xfrm>
          <a:off x="1968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46355</xdr:rowOff>
    </xdr:from>
    <xdr:to>
      <xdr:col>6</xdr:col>
      <xdr:colOff>38100</xdr:colOff>
      <xdr:row>103</xdr:row>
      <xdr:rowOff>147955</xdr:rowOff>
    </xdr:to>
    <xdr:sp macro="" textlink="">
      <xdr:nvSpPr>
        <xdr:cNvPr id="409" name="フローチャート: 判断 408">
          <a:extLst>
            <a:ext uri="{FF2B5EF4-FFF2-40B4-BE49-F238E27FC236}">
              <a16:creationId xmlns:a16="http://schemas.microsoft.com/office/drawing/2014/main" id="{C1E52F6D-2D68-4BEF-B34B-47692F331923}"/>
            </a:ext>
          </a:extLst>
        </xdr:cNvPr>
        <xdr:cNvSpPr/>
      </xdr:nvSpPr>
      <xdr:spPr>
        <a:xfrm>
          <a:off x="1079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121B1D6-5823-466D-AFAE-5146D9A2722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927273F-EA25-4216-B11C-24819BBD8AA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1973C791-8BAD-4642-9EA3-CC40935356F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2F6BF9CB-2CBC-4245-9AEF-3A99C13F828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20718301-C4BF-40A9-AE6F-2C0AD7322C2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80645</xdr:rowOff>
    </xdr:from>
    <xdr:to>
      <xdr:col>24</xdr:col>
      <xdr:colOff>114300</xdr:colOff>
      <xdr:row>104</xdr:row>
      <xdr:rowOff>10795</xdr:rowOff>
    </xdr:to>
    <xdr:sp macro="" textlink="">
      <xdr:nvSpPr>
        <xdr:cNvPr id="415" name="楕円 414">
          <a:extLst>
            <a:ext uri="{FF2B5EF4-FFF2-40B4-BE49-F238E27FC236}">
              <a16:creationId xmlns:a16="http://schemas.microsoft.com/office/drawing/2014/main" id="{AD60ACE4-6D7F-4E21-81F1-72E63A888CC4}"/>
            </a:ext>
          </a:extLst>
        </xdr:cNvPr>
        <xdr:cNvSpPr/>
      </xdr:nvSpPr>
      <xdr:spPr>
        <a:xfrm>
          <a:off x="45847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103522</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0B8B33E6-8BDE-421A-9924-244C2CADC067}"/>
            </a:ext>
          </a:extLst>
        </xdr:cNvPr>
        <xdr:cNvSpPr txBox="1"/>
      </xdr:nvSpPr>
      <xdr:spPr>
        <a:xfrm>
          <a:off x="4673600" y="1759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42545</xdr:rowOff>
    </xdr:from>
    <xdr:to>
      <xdr:col>20</xdr:col>
      <xdr:colOff>38100</xdr:colOff>
      <xdr:row>103</xdr:row>
      <xdr:rowOff>144145</xdr:rowOff>
    </xdr:to>
    <xdr:sp macro="" textlink="">
      <xdr:nvSpPr>
        <xdr:cNvPr id="417" name="楕円 416">
          <a:extLst>
            <a:ext uri="{FF2B5EF4-FFF2-40B4-BE49-F238E27FC236}">
              <a16:creationId xmlns:a16="http://schemas.microsoft.com/office/drawing/2014/main" id="{A6610712-A02A-4AF2-AA1A-612E2CC65972}"/>
            </a:ext>
          </a:extLst>
        </xdr:cNvPr>
        <xdr:cNvSpPr/>
      </xdr:nvSpPr>
      <xdr:spPr>
        <a:xfrm>
          <a:off x="37465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93345</xdr:rowOff>
    </xdr:from>
    <xdr:to>
      <xdr:col>24</xdr:col>
      <xdr:colOff>63500</xdr:colOff>
      <xdr:row>103</xdr:row>
      <xdr:rowOff>131445</xdr:rowOff>
    </xdr:to>
    <xdr:cxnSp macro="">
      <xdr:nvCxnSpPr>
        <xdr:cNvPr id="418" name="直線コネクタ 417">
          <a:extLst>
            <a:ext uri="{FF2B5EF4-FFF2-40B4-BE49-F238E27FC236}">
              <a16:creationId xmlns:a16="http://schemas.microsoft.com/office/drawing/2014/main" id="{00DDC89A-37AF-4720-8A57-C6A4B614F853}"/>
            </a:ext>
          </a:extLst>
        </xdr:cNvPr>
        <xdr:cNvCxnSpPr/>
      </xdr:nvCxnSpPr>
      <xdr:spPr>
        <a:xfrm>
          <a:off x="3797300" y="177526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132080</xdr:rowOff>
    </xdr:from>
    <xdr:to>
      <xdr:col>15</xdr:col>
      <xdr:colOff>101600</xdr:colOff>
      <xdr:row>104</xdr:row>
      <xdr:rowOff>62230</xdr:rowOff>
    </xdr:to>
    <xdr:sp macro="" textlink="">
      <xdr:nvSpPr>
        <xdr:cNvPr id="419" name="楕円 418">
          <a:extLst>
            <a:ext uri="{FF2B5EF4-FFF2-40B4-BE49-F238E27FC236}">
              <a16:creationId xmlns:a16="http://schemas.microsoft.com/office/drawing/2014/main" id="{B2B3ED0C-1208-4EDD-90BA-83047D4CCA0A}"/>
            </a:ext>
          </a:extLst>
        </xdr:cNvPr>
        <xdr:cNvSpPr/>
      </xdr:nvSpPr>
      <xdr:spPr>
        <a:xfrm>
          <a:off x="2857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93345</xdr:rowOff>
    </xdr:from>
    <xdr:to>
      <xdr:col>19</xdr:col>
      <xdr:colOff>177800</xdr:colOff>
      <xdr:row>104</xdr:row>
      <xdr:rowOff>11430</xdr:rowOff>
    </xdr:to>
    <xdr:cxnSp macro="">
      <xdr:nvCxnSpPr>
        <xdr:cNvPr id="420" name="直線コネクタ 419">
          <a:extLst>
            <a:ext uri="{FF2B5EF4-FFF2-40B4-BE49-F238E27FC236}">
              <a16:creationId xmlns:a16="http://schemas.microsoft.com/office/drawing/2014/main" id="{C23DEDD7-39F8-48FD-8A98-CFEC16F123E5}"/>
            </a:ext>
          </a:extLst>
        </xdr:cNvPr>
        <xdr:cNvCxnSpPr/>
      </xdr:nvCxnSpPr>
      <xdr:spPr>
        <a:xfrm flipV="1">
          <a:off x="2908300" y="1775269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99695</xdr:rowOff>
    </xdr:from>
    <xdr:to>
      <xdr:col>10</xdr:col>
      <xdr:colOff>165100</xdr:colOff>
      <xdr:row>104</xdr:row>
      <xdr:rowOff>29845</xdr:rowOff>
    </xdr:to>
    <xdr:sp macro="" textlink="">
      <xdr:nvSpPr>
        <xdr:cNvPr id="421" name="楕円 420">
          <a:extLst>
            <a:ext uri="{FF2B5EF4-FFF2-40B4-BE49-F238E27FC236}">
              <a16:creationId xmlns:a16="http://schemas.microsoft.com/office/drawing/2014/main" id="{7EC36F82-C7DD-4D21-8CA5-4CDFA3FADE43}"/>
            </a:ext>
          </a:extLst>
        </xdr:cNvPr>
        <xdr:cNvSpPr/>
      </xdr:nvSpPr>
      <xdr:spPr>
        <a:xfrm>
          <a:off x="19685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150495</xdr:rowOff>
    </xdr:from>
    <xdr:to>
      <xdr:col>15</xdr:col>
      <xdr:colOff>50800</xdr:colOff>
      <xdr:row>104</xdr:row>
      <xdr:rowOff>11430</xdr:rowOff>
    </xdr:to>
    <xdr:cxnSp macro="">
      <xdr:nvCxnSpPr>
        <xdr:cNvPr id="422" name="直線コネクタ 421">
          <a:extLst>
            <a:ext uri="{FF2B5EF4-FFF2-40B4-BE49-F238E27FC236}">
              <a16:creationId xmlns:a16="http://schemas.microsoft.com/office/drawing/2014/main" id="{B6C06EFB-D423-44DD-84E0-87D43B7D5700}"/>
            </a:ext>
          </a:extLst>
        </xdr:cNvPr>
        <xdr:cNvCxnSpPr/>
      </xdr:nvCxnSpPr>
      <xdr:spPr>
        <a:xfrm>
          <a:off x="2019300" y="178098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61595</xdr:rowOff>
    </xdr:from>
    <xdr:to>
      <xdr:col>6</xdr:col>
      <xdr:colOff>38100</xdr:colOff>
      <xdr:row>103</xdr:row>
      <xdr:rowOff>163195</xdr:rowOff>
    </xdr:to>
    <xdr:sp macro="" textlink="">
      <xdr:nvSpPr>
        <xdr:cNvPr id="423" name="楕円 422">
          <a:extLst>
            <a:ext uri="{FF2B5EF4-FFF2-40B4-BE49-F238E27FC236}">
              <a16:creationId xmlns:a16="http://schemas.microsoft.com/office/drawing/2014/main" id="{D1DC87A9-14F2-43FE-8017-08B40660E939}"/>
            </a:ext>
          </a:extLst>
        </xdr:cNvPr>
        <xdr:cNvSpPr/>
      </xdr:nvSpPr>
      <xdr:spPr>
        <a:xfrm>
          <a:off x="107950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112395</xdr:rowOff>
    </xdr:from>
    <xdr:to>
      <xdr:col>10</xdr:col>
      <xdr:colOff>114300</xdr:colOff>
      <xdr:row>103</xdr:row>
      <xdr:rowOff>150495</xdr:rowOff>
    </xdr:to>
    <xdr:cxnSp macro="">
      <xdr:nvCxnSpPr>
        <xdr:cNvPr id="424" name="直線コネクタ 423">
          <a:extLst>
            <a:ext uri="{FF2B5EF4-FFF2-40B4-BE49-F238E27FC236}">
              <a16:creationId xmlns:a16="http://schemas.microsoft.com/office/drawing/2014/main" id="{4F5F049C-C97B-4940-A8C6-D761626FA92D}"/>
            </a:ext>
          </a:extLst>
        </xdr:cNvPr>
        <xdr:cNvCxnSpPr/>
      </xdr:nvCxnSpPr>
      <xdr:spPr>
        <a:xfrm>
          <a:off x="1130300" y="177717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80027</xdr:rowOff>
    </xdr:from>
    <xdr:ext cx="405111" cy="259045"/>
    <xdr:sp macro="" textlink="">
      <xdr:nvSpPr>
        <xdr:cNvPr id="425" name="n_1aveValue【市民会館】&#10;有形固定資産減価償却率">
          <a:extLst>
            <a:ext uri="{FF2B5EF4-FFF2-40B4-BE49-F238E27FC236}">
              <a16:creationId xmlns:a16="http://schemas.microsoft.com/office/drawing/2014/main" id="{F6BFBD99-2290-48BE-B590-14E6835BC648}"/>
            </a:ext>
          </a:extLst>
        </xdr:cNvPr>
        <xdr:cNvSpPr txBox="1"/>
      </xdr:nvSpPr>
      <xdr:spPr>
        <a:xfrm>
          <a:off x="35820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57802</xdr:rowOff>
    </xdr:from>
    <xdr:ext cx="405111" cy="259045"/>
    <xdr:sp macro="" textlink="">
      <xdr:nvSpPr>
        <xdr:cNvPr id="426" name="n_2aveValue【市民会館】&#10;有形固定資産減価償却率">
          <a:extLst>
            <a:ext uri="{FF2B5EF4-FFF2-40B4-BE49-F238E27FC236}">
              <a16:creationId xmlns:a16="http://schemas.microsoft.com/office/drawing/2014/main" id="{EAA677C9-FB22-4D54-BC36-1D1D93D223B2}"/>
            </a:ext>
          </a:extLst>
        </xdr:cNvPr>
        <xdr:cNvSpPr txBox="1"/>
      </xdr:nvSpPr>
      <xdr:spPr>
        <a:xfrm>
          <a:off x="2705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17797</xdr:rowOff>
    </xdr:from>
    <xdr:ext cx="405111" cy="259045"/>
    <xdr:sp macro="" textlink="">
      <xdr:nvSpPr>
        <xdr:cNvPr id="427" name="n_3aveValue【市民会館】&#10;有形固定資産減価償却率">
          <a:extLst>
            <a:ext uri="{FF2B5EF4-FFF2-40B4-BE49-F238E27FC236}">
              <a16:creationId xmlns:a16="http://schemas.microsoft.com/office/drawing/2014/main" id="{91B0BA7E-9FC2-4854-BE6C-D6652A182473}"/>
            </a:ext>
          </a:extLst>
        </xdr:cNvPr>
        <xdr:cNvSpPr txBox="1"/>
      </xdr:nvSpPr>
      <xdr:spPr>
        <a:xfrm>
          <a:off x="1816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164482</xdr:rowOff>
    </xdr:from>
    <xdr:ext cx="405111" cy="259045"/>
    <xdr:sp macro="" textlink="">
      <xdr:nvSpPr>
        <xdr:cNvPr id="428" name="n_4aveValue【市民会館】&#10;有形固定資産減価償却率">
          <a:extLst>
            <a:ext uri="{FF2B5EF4-FFF2-40B4-BE49-F238E27FC236}">
              <a16:creationId xmlns:a16="http://schemas.microsoft.com/office/drawing/2014/main" id="{E01E9AC5-C2EA-4780-A894-119BF51EB67E}"/>
            </a:ext>
          </a:extLst>
        </xdr:cNvPr>
        <xdr:cNvSpPr txBox="1"/>
      </xdr:nvSpPr>
      <xdr:spPr>
        <a:xfrm>
          <a:off x="927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160672</xdr:rowOff>
    </xdr:from>
    <xdr:ext cx="405111" cy="259045"/>
    <xdr:sp macro="" textlink="">
      <xdr:nvSpPr>
        <xdr:cNvPr id="429" name="n_1mainValue【市民会館】&#10;有形固定資産減価償却率">
          <a:extLst>
            <a:ext uri="{FF2B5EF4-FFF2-40B4-BE49-F238E27FC236}">
              <a16:creationId xmlns:a16="http://schemas.microsoft.com/office/drawing/2014/main" id="{6FCAB8A9-FA50-4204-9A10-3207DA5774BF}"/>
            </a:ext>
          </a:extLst>
        </xdr:cNvPr>
        <xdr:cNvSpPr txBox="1"/>
      </xdr:nvSpPr>
      <xdr:spPr>
        <a:xfrm>
          <a:off x="35820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53357</xdr:rowOff>
    </xdr:from>
    <xdr:ext cx="405111" cy="259045"/>
    <xdr:sp macro="" textlink="">
      <xdr:nvSpPr>
        <xdr:cNvPr id="430" name="n_2mainValue【市民会館】&#10;有形固定資産減価償却率">
          <a:extLst>
            <a:ext uri="{FF2B5EF4-FFF2-40B4-BE49-F238E27FC236}">
              <a16:creationId xmlns:a16="http://schemas.microsoft.com/office/drawing/2014/main" id="{D13D7F1B-6167-4BA1-8469-0931784856E1}"/>
            </a:ext>
          </a:extLst>
        </xdr:cNvPr>
        <xdr:cNvSpPr txBox="1"/>
      </xdr:nvSpPr>
      <xdr:spPr>
        <a:xfrm>
          <a:off x="27057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20972</xdr:rowOff>
    </xdr:from>
    <xdr:ext cx="405111" cy="259045"/>
    <xdr:sp macro="" textlink="">
      <xdr:nvSpPr>
        <xdr:cNvPr id="431" name="n_3mainValue【市民会館】&#10;有形固定資産減価償却率">
          <a:extLst>
            <a:ext uri="{FF2B5EF4-FFF2-40B4-BE49-F238E27FC236}">
              <a16:creationId xmlns:a16="http://schemas.microsoft.com/office/drawing/2014/main" id="{E75681D1-1809-44F5-8C65-14500ED7A513}"/>
            </a:ext>
          </a:extLst>
        </xdr:cNvPr>
        <xdr:cNvSpPr txBox="1"/>
      </xdr:nvSpPr>
      <xdr:spPr>
        <a:xfrm>
          <a:off x="1816744" y="178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154322</xdr:rowOff>
    </xdr:from>
    <xdr:ext cx="405111" cy="259045"/>
    <xdr:sp macro="" textlink="">
      <xdr:nvSpPr>
        <xdr:cNvPr id="432" name="n_4mainValue【市民会館】&#10;有形固定資産減価償却率">
          <a:extLst>
            <a:ext uri="{FF2B5EF4-FFF2-40B4-BE49-F238E27FC236}">
              <a16:creationId xmlns:a16="http://schemas.microsoft.com/office/drawing/2014/main" id="{666D173B-1958-4427-8736-9F8F572066D4}"/>
            </a:ext>
          </a:extLst>
        </xdr:cNvPr>
        <xdr:cNvSpPr txBox="1"/>
      </xdr:nvSpPr>
      <xdr:spPr>
        <a:xfrm>
          <a:off x="927744"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3641C641-389C-4CF3-90F8-6FFCA1E39C9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4C4D3D37-1F10-4B7F-AFA3-A8932BE58DF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9B8915D2-3697-4280-901A-ACE1471DB99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E0988D82-E56A-4A1D-B694-915E9987F94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77005050-9DE0-4253-95A7-308A34DCDC4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A15CF0FD-34F3-47B9-BA85-5D46ACD6CEA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810308E6-29E2-4BDC-9790-0DFCE659626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7C69BA3D-BF3F-451C-9777-E29F03562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78CA9C76-AD17-4B0A-B65C-970652E5FD1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D3001068-5537-4260-88A5-26D550C2D45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a:extLst>
            <a:ext uri="{FF2B5EF4-FFF2-40B4-BE49-F238E27FC236}">
              <a16:creationId xmlns:a16="http://schemas.microsoft.com/office/drawing/2014/main" id="{FE18ED36-96C6-4F3A-9882-E605F2FC62A9}"/>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4" name="テキスト ボックス 443">
          <a:extLst>
            <a:ext uri="{FF2B5EF4-FFF2-40B4-BE49-F238E27FC236}">
              <a16:creationId xmlns:a16="http://schemas.microsoft.com/office/drawing/2014/main" id="{EDEFB37F-FFC8-4F7E-83E5-5205095A7E1B}"/>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a:extLst>
            <a:ext uri="{FF2B5EF4-FFF2-40B4-BE49-F238E27FC236}">
              <a16:creationId xmlns:a16="http://schemas.microsoft.com/office/drawing/2014/main" id="{4F8A6969-9FF1-4A20-9248-50FB09343D75}"/>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6" name="テキスト ボックス 445">
          <a:extLst>
            <a:ext uri="{FF2B5EF4-FFF2-40B4-BE49-F238E27FC236}">
              <a16:creationId xmlns:a16="http://schemas.microsoft.com/office/drawing/2014/main" id="{516D1F86-1590-4318-A76D-39325C77240F}"/>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a:extLst>
            <a:ext uri="{FF2B5EF4-FFF2-40B4-BE49-F238E27FC236}">
              <a16:creationId xmlns:a16="http://schemas.microsoft.com/office/drawing/2014/main" id="{C2A2CB91-A253-4F6A-92B8-DED6117B367D}"/>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8" name="テキスト ボックス 447">
          <a:extLst>
            <a:ext uri="{FF2B5EF4-FFF2-40B4-BE49-F238E27FC236}">
              <a16:creationId xmlns:a16="http://schemas.microsoft.com/office/drawing/2014/main" id="{B2968531-1AE3-4911-B65C-AD00517828E5}"/>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a:extLst>
            <a:ext uri="{FF2B5EF4-FFF2-40B4-BE49-F238E27FC236}">
              <a16:creationId xmlns:a16="http://schemas.microsoft.com/office/drawing/2014/main" id="{79386E7F-6F59-475E-8D6C-D627C7098A33}"/>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0" name="テキスト ボックス 449">
          <a:extLst>
            <a:ext uri="{FF2B5EF4-FFF2-40B4-BE49-F238E27FC236}">
              <a16:creationId xmlns:a16="http://schemas.microsoft.com/office/drawing/2014/main" id="{37B8143E-7836-43AE-A46E-E9E617285733}"/>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a:extLst>
            <a:ext uri="{FF2B5EF4-FFF2-40B4-BE49-F238E27FC236}">
              <a16:creationId xmlns:a16="http://schemas.microsoft.com/office/drawing/2014/main" id="{C80AD664-1B98-4E9C-8A06-8C940EF94E77}"/>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2" name="テキスト ボックス 451">
          <a:extLst>
            <a:ext uri="{FF2B5EF4-FFF2-40B4-BE49-F238E27FC236}">
              <a16:creationId xmlns:a16="http://schemas.microsoft.com/office/drawing/2014/main" id="{209200FE-B15B-4CA2-89AC-08E89CCFFDDB}"/>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1B9664EA-F30C-4199-BE3F-46FF4D9B088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a:extLst>
            <a:ext uri="{FF2B5EF4-FFF2-40B4-BE49-F238E27FC236}">
              <a16:creationId xmlns:a16="http://schemas.microsoft.com/office/drawing/2014/main" id="{F20EF165-E2E0-4E05-8E97-DCBDCC0C8B8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a:extLst>
            <a:ext uri="{FF2B5EF4-FFF2-40B4-BE49-F238E27FC236}">
              <a16:creationId xmlns:a16="http://schemas.microsoft.com/office/drawing/2014/main" id="{445413F0-3FF5-4627-A72F-5F40904FD82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64770</xdr:rowOff>
    </xdr:from>
    <xdr:to>
      <xdr:col>54</xdr:col>
      <xdr:colOff>189865</xdr:colOff>
      <xdr:row>108</xdr:row>
      <xdr:rowOff>38100</xdr:rowOff>
    </xdr:to>
    <xdr:cxnSp macro="">
      <xdr:nvCxnSpPr>
        <xdr:cNvPr id="456" name="直線コネクタ 455">
          <a:extLst>
            <a:ext uri="{FF2B5EF4-FFF2-40B4-BE49-F238E27FC236}">
              <a16:creationId xmlns:a16="http://schemas.microsoft.com/office/drawing/2014/main" id="{6A59453C-8979-450A-B542-D5069C15B259}"/>
            </a:ext>
          </a:extLst>
        </xdr:cNvPr>
        <xdr:cNvCxnSpPr/>
      </xdr:nvCxnSpPr>
      <xdr:spPr>
        <a:xfrm flipV="1">
          <a:off x="10476865" y="1720977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57" name="【市民会館】&#10;一人当たり面積最小値テキスト">
          <a:extLst>
            <a:ext uri="{FF2B5EF4-FFF2-40B4-BE49-F238E27FC236}">
              <a16:creationId xmlns:a16="http://schemas.microsoft.com/office/drawing/2014/main" id="{D9D1129B-2D32-494F-9B29-D48BC26F115D}"/>
            </a:ext>
          </a:extLst>
        </xdr:cNvPr>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58" name="直線コネクタ 457">
          <a:extLst>
            <a:ext uri="{FF2B5EF4-FFF2-40B4-BE49-F238E27FC236}">
              <a16:creationId xmlns:a16="http://schemas.microsoft.com/office/drawing/2014/main" id="{0DF486C8-9FE4-4693-8134-031E542E8DD1}"/>
            </a:ext>
          </a:extLst>
        </xdr:cNvPr>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11447</xdr:rowOff>
    </xdr:from>
    <xdr:ext cx="469744" cy="259045"/>
    <xdr:sp macro="" textlink="">
      <xdr:nvSpPr>
        <xdr:cNvPr id="459" name="【市民会館】&#10;一人当たり面積最大値テキスト">
          <a:extLst>
            <a:ext uri="{FF2B5EF4-FFF2-40B4-BE49-F238E27FC236}">
              <a16:creationId xmlns:a16="http://schemas.microsoft.com/office/drawing/2014/main" id="{F5EA76C2-7CF6-4510-97E6-E2A346249DE2}"/>
            </a:ext>
          </a:extLst>
        </xdr:cNvPr>
        <xdr:cNvSpPr txBox="1"/>
      </xdr:nvSpPr>
      <xdr:spPr>
        <a:xfrm>
          <a:off x="10515600" y="1698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64770</xdr:rowOff>
    </xdr:from>
    <xdr:to>
      <xdr:col>55</xdr:col>
      <xdr:colOff>88900</xdr:colOff>
      <xdr:row>100</xdr:row>
      <xdr:rowOff>64770</xdr:rowOff>
    </xdr:to>
    <xdr:cxnSp macro="">
      <xdr:nvCxnSpPr>
        <xdr:cNvPr id="460" name="直線コネクタ 459">
          <a:extLst>
            <a:ext uri="{FF2B5EF4-FFF2-40B4-BE49-F238E27FC236}">
              <a16:creationId xmlns:a16="http://schemas.microsoft.com/office/drawing/2014/main" id="{EF194ACC-1525-466D-820D-A872B3E2E017}"/>
            </a:ext>
          </a:extLst>
        </xdr:cNvPr>
        <xdr:cNvCxnSpPr/>
      </xdr:nvCxnSpPr>
      <xdr:spPr>
        <a:xfrm>
          <a:off x="10388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137177</xdr:rowOff>
    </xdr:from>
    <xdr:ext cx="469744" cy="259045"/>
    <xdr:sp macro="" textlink="">
      <xdr:nvSpPr>
        <xdr:cNvPr id="461" name="【市民会館】&#10;一人当たり面積平均値テキスト">
          <a:extLst>
            <a:ext uri="{FF2B5EF4-FFF2-40B4-BE49-F238E27FC236}">
              <a16:creationId xmlns:a16="http://schemas.microsoft.com/office/drawing/2014/main" id="{2C868519-0041-4863-B32B-671B0A26448D}"/>
            </a:ext>
          </a:extLst>
        </xdr:cNvPr>
        <xdr:cNvSpPr txBox="1"/>
      </xdr:nvSpPr>
      <xdr:spPr>
        <a:xfrm>
          <a:off x="10515600" y="1796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158750</xdr:rowOff>
    </xdr:from>
    <xdr:to>
      <xdr:col>55</xdr:col>
      <xdr:colOff>50800</xdr:colOff>
      <xdr:row>105</xdr:row>
      <xdr:rowOff>88900</xdr:rowOff>
    </xdr:to>
    <xdr:sp macro="" textlink="">
      <xdr:nvSpPr>
        <xdr:cNvPr id="462" name="フローチャート: 判断 461">
          <a:extLst>
            <a:ext uri="{FF2B5EF4-FFF2-40B4-BE49-F238E27FC236}">
              <a16:creationId xmlns:a16="http://schemas.microsoft.com/office/drawing/2014/main" id="{ACE8A24D-CA1B-4683-9777-E69F9E4B7B0D}"/>
            </a:ext>
          </a:extLst>
        </xdr:cNvPr>
        <xdr:cNvSpPr/>
      </xdr:nvSpPr>
      <xdr:spPr>
        <a:xfrm>
          <a:off x="10426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143511</xdr:rowOff>
    </xdr:from>
    <xdr:to>
      <xdr:col>50</xdr:col>
      <xdr:colOff>165100</xdr:colOff>
      <xdr:row>105</xdr:row>
      <xdr:rowOff>73661</xdr:rowOff>
    </xdr:to>
    <xdr:sp macro="" textlink="">
      <xdr:nvSpPr>
        <xdr:cNvPr id="463" name="フローチャート: 判断 462">
          <a:extLst>
            <a:ext uri="{FF2B5EF4-FFF2-40B4-BE49-F238E27FC236}">
              <a16:creationId xmlns:a16="http://schemas.microsoft.com/office/drawing/2014/main" id="{44AA7134-1E65-48E6-B0E6-4A1BEC8A31EB}"/>
            </a:ext>
          </a:extLst>
        </xdr:cNvPr>
        <xdr:cNvSpPr/>
      </xdr:nvSpPr>
      <xdr:spPr>
        <a:xfrm>
          <a:off x="9588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464" name="フローチャート: 判断 463">
          <a:extLst>
            <a:ext uri="{FF2B5EF4-FFF2-40B4-BE49-F238E27FC236}">
              <a16:creationId xmlns:a16="http://schemas.microsoft.com/office/drawing/2014/main" id="{9407DE27-D0E7-4CD1-8A72-B864B8728F16}"/>
            </a:ext>
          </a:extLst>
        </xdr:cNvPr>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135889</xdr:rowOff>
    </xdr:from>
    <xdr:to>
      <xdr:col>41</xdr:col>
      <xdr:colOff>101600</xdr:colOff>
      <xdr:row>105</xdr:row>
      <xdr:rowOff>66039</xdr:rowOff>
    </xdr:to>
    <xdr:sp macro="" textlink="">
      <xdr:nvSpPr>
        <xdr:cNvPr id="465" name="フローチャート: 判断 464">
          <a:extLst>
            <a:ext uri="{FF2B5EF4-FFF2-40B4-BE49-F238E27FC236}">
              <a16:creationId xmlns:a16="http://schemas.microsoft.com/office/drawing/2014/main" id="{E3D34BF6-E935-4EE8-94A7-4430DDD58BC3}"/>
            </a:ext>
          </a:extLst>
        </xdr:cNvPr>
        <xdr:cNvSpPr/>
      </xdr:nvSpPr>
      <xdr:spPr>
        <a:xfrm>
          <a:off x="7810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151130</xdr:rowOff>
    </xdr:from>
    <xdr:to>
      <xdr:col>36</xdr:col>
      <xdr:colOff>165100</xdr:colOff>
      <xdr:row>105</xdr:row>
      <xdr:rowOff>81280</xdr:rowOff>
    </xdr:to>
    <xdr:sp macro="" textlink="">
      <xdr:nvSpPr>
        <xdr:cNvPr id="466" name="フローチャート: 判断 465">
          <a:extLst>
            <a:ext uri="{FF2B5EF4-FFF2-40B4-BE49-F238E27FC236}">
              <a16:creationId xmlns:a16="http://schemas.microsoft.com/office/drawing/2014/main" id="{84E68A0F-2BE8-49B9-859A-E3FFEAE99B22}"/>
            </a:ext>
          </a:extLst>
        </xdr:cNvPr>
        <xdr:cNvSpPr/>
      </xdr:nvSpPr>
      <xdr:spPr>
        <a:xfrm>
          <a:off x="6921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DEAB297F-80FC-4601-8116-631C3CE1D3B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1A3BE5F4-0632-4FD9-9366-1A529EDFBCE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501809F3-3BC1-4EA2-B37B-21818A57DB2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2340AE3B-DD28-4108-9648-C820262DD77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3E00BF25-D4BB-440C-BCEB-40EFD27ACCF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63500</xdr:rowOff>
    </xdr:from>
    <xdr:to>
      <xdr:col>55</xdr:col>
      <xdr:colOff>50800</xdr:colOff>
      <xdr:row>101</xdr:row>
      <xdr:rowOff>165100</xdr:rowOff>
    </xdr:to>
    <xdr:sp macro="" textlink="">
      <xdr:nvSpPr>
        <xdr:cNvPr id="472" name="楕円 471">
          <a:extLst>
            <a:ext uri="{FF2B5EF4-FFF2-40B4-BE49-F238E27FC236}">
              <a16:creationId xmlns:a16="http://schemas.microsoft.com/office/drawing/2014/main" id="{3FDE2968-75AC-49B0-A42E-D1F0F87D3D07}"/>
            </a:ext>
          </a:extLst>
        </xdr:cNvPr>
        <xdr:cNvSpPr/>
      </xdr:nvSpPr>
      <xdr:spPr>
        <a:xfrm>
          <a:off x="10426700" y="1737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86377</xdr:rowOff>
    </xdr:from>
    <xdr:ext cx="469744" cy="259045"/>
    <xdr:sp macro="" textlink="">
      <xdr:nvSpPr>
        <xdr:cNvPr id="473" name="【市民会館】&#10;一人当たり面積該当値テキスト">
          <a:extLst>
            <a:ext uri="{FF2B5EF4-FFF2-40B4-BE49-F238E27FC236}">
              <a16:creationId xmlns:a16="http://schemas.microsoft.com/office/drawing/2014/main" id="{E345467F-BF19-4BF1-8FA5-5F5012D8B80A}"/>
            </a:ext>
          </a:extLst>
        </xdr:cNvPr>
        <xdr:cNvSpPr txBox="1"/>
      </xdr:nvSpPr>
      <xdr:spPr>
        <a:xfrm>
          <a:off x="10515600" y="1723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63500</xdr:rowOff>
    </xdr:from>
    <xdr:to>
      <xdr:col>50</xdr:col>
      <xdr:colOff>165100</xdr:colOff>
      <xdr:row>101</xdr:row>
      <xdr:rowOff>165100</xdr:rowOff>
    </xdr:to>
    <xdr:sp macro="" textlink="">
      <xdr:nvSpPr>
        <xdr:cNvPr id="474" name="楕円 473">
          <a:extLst>
            <a:ext uri="{FF2B5EF4-FFF2-40B4-BE49-F238E27FC236}">
              <a16:creationId xmlns:a16="http://schemas.microsoft.com/office/drawing/2014/main" id="{3A8CE44E-AC56-4EC5-8BDE-16CF7C1330E4}"/>
            </a:ext>
          </a:extLst>
        </xdr:cNvPr>
        <xdr:cNvSpPr/>
      </xdr:nvSpPr>
      <xdr:spPr>
        <a:xfrm>
          <a:off x="9588500" y="1737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114300</xdr:rowOff>
    </xdr:from>
    <xdr:to>
      <xdr:col>55</xdr:col>
      <xdr:colOff>0</xdr:colOff>
      <xdr:row>101</xdr:row>
      <xdr:rowOff>114300</xdr:rowOff>
    </xdr:to>
    <xdr:cxnSp macro="">
      <xdr:nvCxnSpPr>
        <xdr:cNvPr id="475" name="直線コネクタ 474">
          <a:extLst>
            <a:ext uri="{FF2B5EF4-FFF2-40B4-BE49-F238E27FC236}">
              <a16:creationId xmlns:a16="http://schemas.microsoft.com/office/drawing/2014/main" id="{C4B25729-3554-4194-AF1B-D0E3317D2364}"/>
            </a:ext>
          </a:extLst>
        </xdr:cNvPr>
        <xdr:cNvCxnSpPr/>
      </xdr:nvCxnSpPr>
      <xdr:spPr>
        <a:xfrm>
          <a:off x="9639300" y="17430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74930</xdr:rowOff>
    </xdr:from>
    <xdr:to>
      <xdr:col>46</xdr:col>
      <xdr:colOff>38100</xdr:colOff>
      <xdr:row>103</xdr:row>
      <xdr:rowOff>5080</xdr:rowOff>
    </xdr:to>
    <xdr:sp macro="" textlink="">
      <xdr:nvSpPr>
        <xdr:cNvPr id="476" name="楕円 475">
          <a:extLst>
            <a:ext uri="{FF2B5EF4-FFF2-40B4-BE49-F238E27FC236}">
              <a16:creationId xmlns:a16="http://schemas.microsoft.com/office/drawing/2014/main" id="{5AC110EC-735F-48C8-B353-8DD6D300D9D9}"/>
            </a:ext>
          </a:extLst>
        </xdr:cNvPr>
        <xdr:cNvSpPr/>
      </xdr:nvSpPr>
      <xdr:spPr>
        <a:xfrm>
          <a:off x="8699500" y="175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114300</xdr:rowOff>
    </xdr:from>
    <xdr:to>
      <xdr:col>50</xdr:col>
      <xdr:colOff>114300</xdr:colOff>
      <xdr:row>102</xdr:row>
      <xdr:rowOff>125730</xdr:rowOff>
    </xdr:to>
    <xdr:cxnSp macro="">
      <xdr:nvCxnSpPr>
        <xdr:cNvPr id="477" name="直線コネクタ 476">
          <a:extLst>
            <a:ext uri="{FF2B5EF4-FFF2-40B4-BE49-F238E27FC236}">
              <a16:creationId xmlns:a16="http://schemas.microsoft.com/office/drawing/2014/main" id="{01C78006-5D8E-4520-B9A2-94ED4D853297}"/>
            </a:ext>
          </a:extLst>
        </xdr:cNvPr>
        <xdr:cNvCxnSpPr/>
      </xdr:nvCxnSpPr>
      <xdr:spPr>
        <a:xfrm flipV="1">
          <a:off x="8750300" y="1743075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74930</xdr:rowOff>
    </xdr:from>
    <xdr:to>
      <xdr:col>41</xdr:col>
      <xdr:colOff>101600</xdr:colOff>
      <xdr:row>103</xdr:row>
      <xdr:rowOff>5080</xdr:rowOff>
    </xdr:to>
    <xdr:sp macro="" textlink="">
      <xdr:nvSpPr>
        <xdr:cNvPr id="478" name="楕円 477">
          <a:extLst>
            <a:ext uri="{FF2B5EF4-FFF2-40B4-BE49-F238E27FC236}">
              <a16:creationId xmlns:a16="http://schemas.microsoft.com/office/drawing/2014/main" id="{B8074481-B48B-4C4F-915A-A9A4C45E26C6}"/>
            </a:ext>
          </a:extLst>
        </xdr:cNvPr>
        <xdr:cNvSpPr/>
      </xdr:nvSpPr>
      <xdr:spPr>
        <a:xfrm>
          <a:off x="7810500" y="175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125730</xdr:rowOff>
    </xdr:from>
    <xdr:to>
      <xdr:col>45</xdr:col>
      <xdr:colOff>177800</xdr:colOff>
      <xdr:row>102</xdr:row>
      <xdr:rowOff>125730</xdr:rowOff>
    </xdr:to>
    <xdr:cxnSp macro="">
      <xdr:nvCxnSpPr>
        <xdr:cNvPr id="479" name="直線コネクタ 478">
          <a:extLst>
            <a:ext uri="{FF2B5EF4-FFF2-40B4-BE49-F238E27FC236}">
              <a16:creationId xmlns:a16="http://schemas.microsoft.com/office/drawing/2014/main" id="{2B1507D4-3374-4589-B2BA-797C8A796DE2}"/>
            </a:ext>
          </a:extLst>
        </xdr:cNvPr>
        <xdr:cNvCxnSpPr/>
      </xdr:nvCxnSpPr>
      <xdr:spPr>
        <a:xfrm>
          <a:off x="7861300" y="17613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90170</xdr:rowOff>
    </xdr:from>
    <xdr:to>
      <xdr:col>36</xdr:col>
      <xdr:colOff>165100</xdr:colOff>
      <xdr:row>103</xdr:row>
      <xdr:rowOff>20320</xdr:rowOff>
    </xdr:to>
    <xdr:sp macro="" textlink="">
      <xdr:nvSpPr>
        <xdr:cNvPr id="480" name="楕円 479">
          <a:extLst>
            <a:ext uri="{FF2B5EF4-FFF2-40B4-BE49-F238E27FC236}">
              <a16:creationId xmlns:a16="http://schemas.microsoft.com/office/drawing/2014/main" id="{12C52661-8FF7-4F2D-816E-2C871B33A2D3}"/>
            </a:ext>
          </a:extLst>
        </xdr:cNvPr>
        <xdr:cNvSpPr/>
      </xdr:nvSpPr>
      <xdr:spPr>
        <a:xfrm>
          <a:off x="69215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125730</xdr:rowOff>
    </xdr:from>
    <xdr:to>
      <xdr:col>41</xdr:col>
      <xdr:colOff>50800</xdr:colOff>
      <xdr:row>102</xdr:row>
      <xdr:rowOff>140970</xdr:rowOff>
    </xdr:to>
    <xdr:cxnSp macro="">
      <xdr:nvCxnSpPr>
        <xdr:cNvPr id="481" name="直線コネクタ 480">
          <a:extLst>
            <a:ext uri="{FF2B5EF4-FFF2-40B4-BE49-F238E27FC236}">
              <a16:creationId xmlns:a16="http://schemas.microsoft.com/office/drawing/2014/main" id="{FDA5D1BD-5C77-42F8-8034-68282B431E02}"/>
            </a:ext>
          </a:extLst>
        </xdr:cNvPr>
        <xdr:cNvCxnSpPr/>
      </xdr:nvCxnSpPr>
      <xdr:spPr>
        <a:xfrm flipV="1">
          <a:off x="6972300" y="176136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64788</xdr:rowOff>
    </xdr:from>
    <xdr:ext cx="469744" cy="259045"/>
    <xdr:sp macro="" textlink="">
      <xdr:nvSpPr>
        <xdr:cNvPr id="482" name="n_1aveValue【市民会館】&#10;一人当たり面積">
          <a:extLst>
            <a:ext uri="{FF2B5EF4-FFF2-40B4-BE49-F238E27FC236}">
              <a16:creationId xmlns:a16="http://schemas.microsoft.com/office/drawing/2014/main" id="{2B228E1E-43E1-4AC5-9E0C-5402A147DE10}"/>
            </a:ext>
          </a:extLst>
        </xdr:cNvPr>
        <xdr:cNvSpPr txBox="1"/>
      </xdr:nvSpPr>
      <xdr:spPr>
        <a:xfrm>
          <a:off x="9391727" y="1806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57166</xdr:rowOff>
    </xdr:from>
    <xdr:ext cx="469744" cy="259045"/>
    <xdr:sp macro="" textlink="">
      <xdr:nvSpPr>
        <xdr:cNvPr id="483" name="n_2aveValue【市民会館】&#10;一人当たり面積">
          <a:extLst>
            <a:ext uri="{FF2B5EF4-FFF2-40B4-BE49-F238E27FC236}">
              <a16:creationId xmlns:a16="http://schemas.microsoft.com/office/drawing/2014/main" id="{0784CC2E-4DDB-43C7-8138-7B8950F6815C}"/>
            </a:ext>
          </a:extLst>
        </xdr:cNvPr>
        <xdr:cNvSpPr txBox="1"/>
      </xdr:nvSpPr>
      <xdr:spPr>
        <a:xfrm>
          <a:off x="85154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57166</xdr:rowOff>
    </xdr:from>
    <xdr:ext cx="469744" cy="259045"/>
    <xdr:sp macro="" textlink="">
      <xdr:nvSpPr>
        <xdr:cNvPr id="484" name="n_3aveValue【市民会館】&#10;一人当たり面積">
          <a:extLst>
            <a:ext uri="{FF2B5EF4-FFF2-40B4-BE49-F238E27FC236}">
              <a16:creationId xmlns:a16="http://schemas.microsoft.com/office/drawing/2014/main" id="{BCD97DD0-B210-474E-BCA0-1F68CECC406E}"/>
            </a:ext>
          </a:extLst>
        </xdr:cNvPr>
        <xdr:cNvSpPr txBox="1"/>
      </xdr:nvSpPr>
      <xdr:spPr>
        <a:xfrm>
          <a:off x="76264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72407</xdr:rowOff>
    </xdr:from>
    <xdr:ext cx="469744" cy="259045"/>
    <xdr:sp macro="" textlink="">
      <xdr:nvSpPr>
        <xdr:cNvPr id="485" name="n_4aveValue【市民会館】&#10;一人当たり面積">
          <a:extLst>
            <a:ext uri="{FF2B5EF4-FFF2-40B4-BE49-F238E27FC236}">
              <a16:creationId xmlns:a16="http://schemas.microsoft.com/office/drawing/2014/main" id="{EE9E1FC7-C745-44FD-943E-F5EA81718571}"/>
            </a:ext>
          </a:extLst>
        </xdr:cNvPr>
        <xdr:cNvSpPr txBox="1"/>
      </xdr:nvSpPr>
      <xdr:spPr>
        <a:xfrm>
          <a:off x="6737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10177</xdr:rowOff>
    </xdr:from>
    <xdr:ext cx="469744" cy="259045"/>
    <xdr:sp macro="" textlink="">
      <xdr:nvSpPr>
        <xdr:cNvPr id="486" name="n_1mainValue【市民会館】&#10;一人当たり面積">
          <a:extLst>
            <a:ext uri="{FF2B5EF4-FFF2-40B4-BE49-F238E27FC236}">
              <a16:creationId xmlns:a16="http://schemas.microsoft.com/office/drawing/2014/main" id="{18736752-499B-4C88-939C-7CEF739DE206}"/>
            </a:ext>
          </a:extLst>
        </xdr:cNvPr>
        <xdr:cNvSpPr txBox="1"/>
      </xdr:nvSpPr>
      <xdr:spPr>
        <a:xfrm>
          <a:off x="9391727" y="1715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21607</xdr:rowOff>
    </xdr:from>
    <xdr:ext cx="469744" cy="259045"/>
    <xdr:sp macro="" textlink="">
      <xdr:nvSpPr>
        <xdr:cNvPr id="487" name="n_2mainValue【市民会館】&#10;一人当たり面積">
          <a:extLst>
            <a:ext uri="{FF2B5EF4-FFF2-40B4-BE49-F238E27FC236}">
              <a16:creationId xmlns:a16="http://schemas.microsoft.com/office/drawing/2014/main" id="{78751644-A301-41E1-9B29-233E5A4C2DC9}"/>
            </a:ext>
          </a:extLst>
        </xdr:cNvPr>
        <xdr:cNvSpPr txBox="1"/>
      </xdr:nvSpPr>
      <xdr:spPr>
        <a:xfrm>
          <a:off x="8515427" y="1733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21607</xdr:rowOff>
    </xdr:from>
    <xdr:ext cx="469744" cy="259045"/>
    <xdr:sp macro="" textlink="">
      <xdr:nvSpPr>
        <xdr:cNvPr id="488" name="n_3mainValue【市民会館】&#10;一人当たり面積">
          <a:extLst>
            <a:ext uri="{FF2B5EF4-FFF2-40B4-BE49-F238E27FC236}">
              <a16:creationId xmlns:a16="http://schemas.microsoft.com/office/drawing/2014/main" id="{95FE481F-9403-4761-AEC4-7AB41EAA8EF2}"/>
            </a:ext>
          </a:extLst>
        </xdr:cNvPr>
        <xdr:cNvSpPr txBox="1"/>
      </xdr:nvSpPr>
      <xdr:spPr>
        <a:xfrm>
          <a:off x="7626427" y="1733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36847</xdr:rowOff>
    </xdr:from>
    <xdr:ext cx="469744" cy="259045"/>
    <xdr:sp macro="" textlink="">
      <xdr:nvSpPr>
        <xdr:cNvPr id="489" name="n_4mainValue【市民会館】&#10;一人当たり面積">
          <a:extLst>
            <a:ext uri="{FF2B5EF4-FFF2-40B4-BE49-F238E27FC236}">
              <a16:creationId xmlns:a16="http://schemas.microsoft.com/office/drawing/2014/main" id="{DCC23AAE-8913-4F3A-89DA-02F8B9908CFF}"/>
            </a:ext>
          </a:extLst>
        </xdr:cNvPr>
        <xdr:cNvSpPr txBox="1"/>
      </xdr:nvSpPr>
      <xdr:spPr>
        <a:xfrm>
          <a:off x="673742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6C33B6A8-B9CB-4BF5-AA78-78689C3C289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F74A14FA-0D0F-4CF3-A70C-F6F6FEF93DC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0B1CA017-9CB5-4671-9D94-9AF9A95BC65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E26E4069-F224-4C73-A4C3-001C2313E53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032ED8F9-4DA2-4951-8D59-C069EE51D7F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D702EE38-EBA5-4C71-A8FE-90D1F50A6DE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2D8F4100-2B63-484D-ACA0-E781ADC2A61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610DEAC3-89C7-4D32-913A-853781241A2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A4FCDA21-BE3F-431B-A530-DD127D84E27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39CAF392-C590-45FA-B93F-7C6C290BA42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C6724785-3C66-4C55-9E64-D31DC5C2355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a:extLst>
            <a:ext uri="{FF2B5EF4-FFF2-40B4-BE49-F238E27FC236}">
              <a16:creationId xmlns:a16="http://schemas.microsoft.com/office/drawing/2014/main" id="{38809422-04AD-4302-9066-B61FD7B6E1E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a:extLst>
            <a:ext uri="{FF2B5EF4-FFF2-40B4-BE49-F238E27FC236}">
              <a16:creationId xmlns:a16="http://schemas.microsoft.com/office/drawing/2014/main" id="{BFC36C7B-6E94-44E4-B4DF-6B22E7AE402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a:extLst>
            <a:ext uri="{FF2B5EF4-FFF2-40B4-BE49-F238E27FC236}">
              <a16:creationId xmlns:a16="http://schemas.microsoft.com/office/drawing/2014/main" id="{6A4CDCB0-97DD-45C0-8910-4573E01924D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a:extLst>
            <a:ext uri="{FF2B5EF4-FFF2-40B4-BE49-F238E27FC236}">
              <a16:creationId xmlns:a16="http://schemas.microsoft.com/office/drawing/2014/main" id="{5088C497-0F15-4FF9-A643-16141140682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a:extLst>
            <a:ext uri="{FF2B5EF4-FFF2-40B4-BE49-F238E27FC236}">
              <a16:creationId xmlns:a16="http://schemas.microsoft.com/office/drawing/2014/main" id="{7E293F8B-B6C7-4670-BAC5-454388E9ADB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a:extLst>
            <a:ext uri="{FF2B5EF4-FFF2-40B4-BE49-F238E27FC236}">
              <a16:creationId xmlns:a16="http://schemas.microsoft.com/office/drawing/2014/main" id="{93F1243A-F0E1-47AE-9C2E-664C1D654A1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a:extLst>
            <a:ext uri="{FF2B5EF4-FFF2-40B4-BE49-F238E27FC236}">
              <a16:creationId xmlns:a16="http://schemas.microsoft.com/office/drawing/2014/main" id="{267BCC96-A064-4601-B9E5-36B8D11CE52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a:extLst>
            <a:ext uri="{FF2B5EF4-FFF2-40B4-BE49-F238E27FC236}">
              <a16:creationId xmlns:a16="http://schemas.microsoft.com/office/drawing/2014/main" id="{600D494A-7453-453E-B3B9-4A7DC9A7AFD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a:extLst>
            <a:ext uri="{FF2B5EF4-FFF2-40B4-BE49-F238E27FC236}">
              <a16:creationId xmlns:a16="http://schemas.microsoft.com/office/drawing/2014/main" id="{5DC03968-C683-4186-A2AF-9B7A1E9C80E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a:extLst>
            <a:ext uri="{FF2B5EF4-FFF2-40B4-BE49-F238E27FC236}">
              <a16:creationId xmlns:a16="http://schemas.microsoft.com/office/drawing/2014/main" id="{81652B37-EC6F-4552-B2AC-D41D860A23C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6E740132-4EE8-46FC-BBD5-B14C2D53991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a:extLst>
            <a:ext uri="{FF2B5EF4-FFF2-40B4-BE49-F238E27FC236}">
              <a16:creationId xmlns:a16="http://schemas.microsoft.com/office/drawing/2014/main" id="{2CDA3D58-DEA2-49E9-AB34-B040A561AC95}"/>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EA7A237E-8647-472E-B59B-FA3CCEF01C7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40</xdr:row>
      <xdr:rowOff>120015</xdr:rowOff>
    </xdr:to>
    <xdr:cxnSp macro="">
      <xdr:nvCxnSpPr>
        <xdr:cNvPr id="514" name="直線コネクタ 513">
          <a:extLst>
            <a:ext uri="{FF2B5EF4-FFF2-40B4-BE49-F238E27FC236}">
              <a16:creationId xmlns:a16="http://schemas.microsoft.com/office/drawing/2014/main" id="{FD868DF9-45BD-48F1-BFC4-D36015785101}"/>
            </a:ext>
          </a:extLst>
        </xdr:cNvPr>
        <xdr:cNvCxnSpPr/>
      </xdr:nvCxnSpPr>
      <xdr:spPr>
        <a:xfrm flipV="1">
          <a:off x="16318864" y="58007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123842</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E3313BE4-CC62-4521-9FEA-2D493AA790BE}"/>
            </a:ext>
          </a:extLst>
        </xdr:cNvPr>
        <xdr:cNvSpPr txBox="1"/>
      </xdr:nvSpPr>
      <xdr:spPr>
        <a:xfrm>
          <a:off x="16357600"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120015</xdr:rowOff>
    </xdr:from>
    <xdr:to>
      <xdr:col>86</xdr:col>
      <xdr:colOff>25400</xdr:colOff>
      <xdr:row>40</xdr:row>
      <xdr:rowOff>120015</xdr:rowOff>
    </xdr:to>
    <xdr:cxnSp macro="">
      <xdr:nvCxnSpPr>
        <xdr:cNvPr id="516" name="直線コネクタ 515">
          <a:extLst>
            <a:ext uri="{FF2B5EF4-FFF2-40B4-BE49-F238E27FC236}">
              <a16:creationId xmlns:a16="http://schemas.microsoft.com/office/drawing/2014/main" id="{2756EAF1-BE1C-4B01-BCBC-98C9BD92AB2C}"/>
            </a:ext>
          </a:extLst>
        </xdr:cNvPr>
        <xdr:cNvCxnSpPr/>
      </xdr:nvCxnSpPr>
      <xdr:spPr>
        <a:xfrm>
          <a:off x="16230600" y="6978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403FAA58-C6C5-4CCB-BBC0-8B088D87369B}"/>
            </a:ext>
          </a:extLst>
        </xdr:cNvPr>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518" name="直線コネクタ 517">
          <a:extLst>
            <a:ext uri="{FF2B5EF4-FFF2-40B4-BE49-F238E27FC236}">
              <a16:creationId xmlns:a16="http://schemas.microsoft.com/office/drawing/2014/main" id="{225A49F8-272E-4138-AEAD-767F75F83364}"/>
            </a:ext>
          </a:extLst>
        </xdr:cNvPr>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49547</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61CAACF6-5EB4-471D-8C10-06D283562E9A}"/>
            </a:ext>
          </a:extLst>
        </xdr:cNvPr>
        <xdr:cNvSpPr txBox="1"/>
      </xdr:nvSpPr>
      <xdr:spPr>
        <a:xfrm>
          <a:off x="16357600" y="639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520" name="フローチャート: 判断 519">
          <a:extLst>
            <a:ext uri="{FF2B5EF4-FFF2-40B4-BE49-F238E27FC236}">
              <a16:creationId xmlns:a16="http://schemas.microsoft.com/office/drawing/2014/main" id="{20D39582-2ED7-44C8-B9CC-78E4D831AF38}"/>
            </a:ext>
          </a:extLst>
        </xdr:cNvPr>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521" name="フローチャート: 判断 520">
          <a:extLst>
            <a:ext uri="{FF2B5EF4-FFF2-40B4-BE49-F238E27FC236}">
              <a16:creationId xmlns:a16="http://schemas.microsoft.com/office/drawing/2014/main" id="{F2F169FA-9D3B-46BC-922C-0C821127E9FD}"/>
            </a:ext>
          </a:extLst>
        </xdr:cNvPr>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522" name="フローチャート: 判断 521">
          <a:extLst>
            <a:ext uri="{FF2B5EF4-FFF2-40B4-BE49-F238E27FC236}">
              <a16:creationId xmlns:a16="http://schemas.microsoft.com/office/drawing/2014/main" id="{4A992E97-49E6-4BC5-9028-8D2E9254FA6B}"/>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3" name="フローチャート: 判断 522">
          <a:extLst>
            <a:ext uri="{FF2B5EF4-FFF2-40B4-BE49-F238E27FC236}">
              <a16:creationId xmlns:a16="http://schemas.microsoft.com/office/drawing/2014/main" id="{8153E46D-888E-403E-93A0-3FCF39A437CA}"/>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114935</xdr:rowOff>
    </xdr:from>
    <xdr:to>
      <xdr:col>67</xdr:col>
      <xdr:colOff>101600</xdr:colOff>
      <xdr:row>38</xdr:row>
      <xdr:rowOff>45085</xdr:rowOff>
    </xdr:to>
    <xdr:sp macro="" textlink="">
      <xdr:nvSpPr>
        <xdr:cNvPr id="524" name="フローチャート: 判断 523">
          <a:extLst>
            <a:ext uri="{FF2B5EF4-FFF2-40B4-BE49-F238E27FC236}">
              <a16:creationId xmlns:a16="http://schemas.microsoft.com/office/drawing/2014/main" id="{22D2D54A-8F5C-4661-8060-8B390BA10B4B}"/>
            </a:ext>
          </a:extLst>
        </xdr:cNvPr>
        <xdr:cNvSpPr/>
      </xdr:nvSpPr>
      <xdr:spPr>
        <a:xfrm>
          <a:off x="12763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38060D12-DE4E-4EAD-9CE6-FA209C4917A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608952F0-6355-48AC-B1E6-6F95343BD16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83F68BD-5768-46C7-AECD-10C7B5E9F9A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F2A42753-DD2A-483B-B64E-9584B0A26B2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A3AC1459-5A03-4CF1-84C5-715A3F375D9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530" name="楕円 529">
          <a:extLst>
            <a:ext uri="{FF2B5EF4-FFF2-40B4-BE49-F238E27FC236}">
              <a16:creationId xmlns:a16="http://schemas.microsoft.com/office/drawing/2014/main" id="{677FECD7-3FA5-49F8-8618-7B80F364B238}"/>
            </a:ext>
          </a:extLst>
        </xdr:cNvPr>
        <xdr:cNvSpPr/>
      </xdr:nvSpPr>
      <xdr:spPr>
        <a:xfrm>
          <a:off x="162687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122572</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F9032FEC-690F-4641-9762-218E563901F8}"/>
            </a:ext>
          </a:extLst>
        </xdr:cNvPr>
        <xdr:cNvSpPr txBox="1"/>
      </xdr:nvSpPr>
      <xdr:spPr>
        <a:xfrm>
          <a:off x="16357600"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55880</xdr:rowOff>
    </xdr:from>
    <xdr:to>
      <xdr:col>81</xdr:col>
      <xdr:colOff>101600</xdr:colOff>
      <xdr:row>36</xdr:row>
      <xdr:rowOff>157480</xdr:rowOff>
    </xdr:to>
    <xdr:sp macro="" textlink="">
      <xdr:nvSpPr>
        <xdr:cNvPr id="532" name="楕円 531">
          <a:extLst>
            <a:ext uri="{FF2B5EF4-FFF2-40B4-BE49-F238E27FC236}">
              <a16:creationId xmlns:a16="http://schemas.microsoft.com/office/drawing/2014/main" id="{610884A0-70DA-4B80-877A-695BB4DDFCA1}"/>
            </a:ext>
          </a:extLst>
        </xdr:cNvPr>
        <xdr:cNvSpPr/>
      </xdr:nvSpPr>
      <xdr:spPr>
        <a:xfrm>
          <a:off x="15430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106680</xdr:rowOff>
    </xdr:from>
    <xdr:to>
      <xdr:col>85</xdr:col>
      <xdr:colOff>127000</xdr:colOff>
      <xdr:row>36</xdr:row>
      <xdr:rowOff>150495</xdr:rowOff>
    </xdr:to>
    <xdr:cxnSp macro="">
      <xdr:nvCxnSpPr>
        <xdr:cNvPr id="533" name="直線コネクタ 532">
          <a:extLst>
            <a:ext uri="{FF2B5EF4-FFF2-40B4-BE49-F238E27FC236}">
              <a16:creationId xmlns:a16="http://schemas.microsoft.com/office/drawing/2014/main" id="{B32C1E0A-F777-4175-B82A-C337FCA7B2A4}"/>
            </a:ext>
          </a:extLst>
        </xdr:cNvPr>
        <xdr:cNvCxnSpPr/>
      </xdr:nvCxnSpPr>
      <xdr:spPr>
        <a:xfrm>
          <a:off x="15481300" y="62788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143510</xdr:rowOff>
    </xdr:from>
    <xdr:to>
      <xdr:col>76</xdr:col>
      <xdr:colOff>165100</xdr:colOff>
      <xdr:row>36</xdr:row>
      <xdr:rowOff>73660</xdr:rowOff>
    </xdr:to>
    <xdr:sp macro="" textlink="">
      <xdr:nvSpPr>
        <xdr:cNvPr id="534" name="楕円 533">
          <a:extLst>
            <a:ext uri="{FF2B5EF4-FFF2-40B4-BE49-F238E27FC236}">
              <a16:creationId xmlns:a16="http://schemas.microsoft.com/office/drawing/2014/main" id="{16FFBA0C-A3FA-4CB9-81BB-43A09DF21D2F}"/>
            </a:ext>
          </a:extLst>
        </xdr:cNvPr>
        <xdr:cNvSpPr/>
      </xdr:nvSpPr>
      <xdr:spPr>
        <a:xfrm>
          <a:off x="14541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22860</xdr:rowOff>
    </xdr:from>
    <xdr:to>
      <xdr:col>81</xdr:col>
      <xdr:colOff>50800</xdr:colOff>
      <xdr:row>36</xdr:row>
      <xdr:rowOff>106680</xdr:rowOff>
    </xdr:to>
    <xdr:cxnSp macro="">
      <xdr:nvCxnSpPr>
        <xdr:cNvPr id="535" name="直線コネクタ 534">
          <a:extLst>
            <a:ext uri="{FF2B5EF4-FFF2-40B4-BE49-F238E27FC236}">
              <a16:creationId xmlns:a16="http://schemas.microsoft.com/office/drawing/2014/main" id="{C2596B70-011E-46A9-995D-139658E200F2}"/>
            </a:ext>
          </a:extLst>
        </xdr:cNvPr>
        <xdr:cNvCxnSpPr/>
      </xdr:nvCxnSpPr>
      <xdr:spPr>
        <a:xfrm>
          <a:off x="14592300" y="61950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55880</xdr:rowOff>
    </xdr:from>
    <xdr:to>
      <xdr:col>72</xdr:col>
      <xdr:colOff>38100</xdr:colOff>
      <xdr:row>38</xdr:row>
      <xdr:rowOff>157480</xdr:rowOff>
    </xdr:to>
    <xdr:sp macro="" textlink="">
      <xdr:nvSpPr>
        <xdr:cNvPr id="536" name="楕円 535">
          <a:extLst>
            <a:ext uri="{FF2B5EF4-FFF2-40B4-BE49-F238E27FC236}">
              <a16:creationId xmlns:a16="http://schemas.microsoft.com/office/drawing/2014/main" id="{08E5E5BE-3575-465A-B3C7-712FAE83CA11}"/>
            </a:ext>
          </a:extLst>
        </xdr:cNvPr>
        <xdr:cNvSpPr/>
      </xdr:nvSpPr>
      <xdr:spPr>
        <a:xfrm>
          <a:off x="13652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22860</xdr:rowOff>
    </xdr:from>
    <xdr:to>
      <xdr:col>76</xdr:col>
      <xdr:colOff>114300</xdr:colOff>
      <xdr:row>38</xdr:row>
      <xdr:rowOff>106680</xdr:rowOff>
    </xdr:to>
    <xdr:cxnSp macro="">
      <xdr:nvCxnSpPr>
        <xdr:cNvPr id="537" name="直線コネクタ 536">
          <a:extLst>
            <a:ext uri="{FF2B5EF4-FFF2-40B4-BE49-F238E27FC236}">
              <a16:creationId xmlns:a16="http://schemas.microsoft.com/office/drawing/2014/main" id="{B884FBD4-5C86-4874-B853-328EF0464FE6}"/>
            </a:ext>
          </a:extLst>
        </xdr:cNvPr>
        <xdr:cNvCxnSpPr/>
      </xdr:nvCxnSpPr>
      <xdr:spPr>
        <a:xfrm flipV="1">
          <a:off x="13703300" y="619506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55880</xdr:rowOff>
    </xdr:from>
    <xdr:to>
      <xdr:col>67</xdr:col>
      <xdr:colOff>101600</xdr:colOff>
      <xdr:row>37</xdr:row>
      <xdr:rowOff>157480</xdr:rowOff>
    </xdr:to>
    <xdr:sp macro="" textlink="">
      <xdr:nvSpPr>
        <xdr:cNvPr id="538" name="楕円 537">
          <a:extLst>
            <a:ext uri="{FF2B5EF4-FFF2-40B4-BE49-F238E27FC236}">
              <a16:creationId xmlns:a16="http://schemas.microsoft.com/office/drawing/2014/main" id="{E7B18725-8F2D-453B-9BBC-2E4D70D32D47}"/>
            </a:ext>
          </a:extLst>
        </xdr:cNvPr>
        <xdr:cNvSpPr/>
      </xdr:nvSpPr>
      <xdr:spPr>
        <a:xfrm>
          <a:off x="12763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106680</xdr:rowOff>
    </xdr:from>
    <xdr:to>
      <xdr:col>71</xdr:col>
      <xdr:colOff>177800</xdr:colOff>
      <xdr:row>38</xdr:row>
      <xdr:rowOff>106680</xdr:rowOff>
    </xdr:to>
    <xdr:cxnSp macro="">
      <xdr:nvCxnSpPr>
        <xdr:cNvPr id="539" name="直線コネクタ 538">
          <a:extLst>
            <a:ext uri="{FF2B5EF4-FFF2-40B4-BE49-F238E27FC236}">
              <a16:creationId xmlns:a16="http://schemas.microsoft.com/office/drawing/2014/main" id="{ED5994AD-9DDB-4F79-A04A-B82DE1A61C06}"/>
            </a:ext>
          </a:extLst>
        </xdr:cNvPr>
        <xdr:cNvCxnSpPr/>
      </xdr:nvCxnSpPr>
      <xdr:spPr>
        <a:xfrm>
          <a:off x="12814300" y="645033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160037</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676B8A0F-DF66-4535-9E3F-23FDF6E7AC9E}"/>
            </a:ext>
          </a:extLst>
        </xdr:cNvPr>
        <xdr:cNvSpPr txBox="1"/>
      </xdr:nvSpPr>
      <xdr:spPr>
        <a:xfrm>
          <a:off x="15266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D4479BB3-BF1A-47C1-A89C-8E85C94D74B4}"/>
            </a:ext>
          </a:extLst>
        </xdr:cNvPr>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F0996241-F678-4CC0-95B9-CE8D0099BF4D}"/>
            </a:ext>
          </a:extLst>
        </xdr:cNvPr>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36212</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65A87D49-64BA-480D-BE13-E29A63A13842}"/>
            </a:ext>
          </a:extLst>
        </xdr:cNvPr>
        <xdr:cNvSpPr txBox="1"/>
      </xdr:nvSpPr>
      <xdr:spPr>
        <a:xfrm>
          <a:off x="12611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2557</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F35A6F8F-98A2-469E-A44C-BA4B7200DB04}"/>
            </a:ext>
          </a:extLst>
        </xdr:cNvPr>
        <xdr:cNvSpPr txBox="1"/>
      </xdr:nvSpPr>
      <xdr:spPr>
        <a:xfrm>
          <a:off x="1526604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90187</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97E3BF5E-A11D-4C01-825B-154630C090DF}"/>
            </a:ext>
          </a:extLst>
        </xdr:cNvPr>
        <xdr:cNvSpPr txBox="1"/>
      </xdr:nvSpPr>
      <xdr:spPr>
        <a:xfrm>
          <a:off x="143897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148607</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76B31F19-AB47-4CC9-87BE-B0746BE3D4A6}"/>
            </a:ext>
          </a:extLst>
        </xdr:cNvPr>
        <xdr:cNvSpPr txBox="1"/>
      </xdr:nvSpPr>
      <xdr:spPr>
        <a:xfrm>
          <a:off x="13500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2557</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B34CE7C1-E2CB-4626-AE0E-140E83CAFED6}"/>
            </a:ext>
          </a:extLst>
        </xdr:cNvPr>
        <xdr:cNvSpPr txBox="1"/>
      </xdr:nvSpPr>
      <xdr:spPr>
        <a:xfrm>
          <a:off x="126117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3223D39E-1C5D-4F45-9451-4CE360DFECF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68415001-E838-4741-AED7-23A029DBD53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3CAA288D-491B-4117-8D11-0CC91559E6C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E950C73F-68BA-4DE7-B584-51254E17960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A071267B-3E50-4918-BC4D-12D01C1AFF9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1A7439D7-EF96-4E7D-87EF-1546B4AAC9B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1995ABCB-27CD-4E79-BA97-24D2D43D172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17AABEB9-9CA7-4BD7-B65A-3A9EC7EA9D1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9917C439-D737-4DBE-B25E-6D96E6B0C18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8AD65266-83B3-4AE6-8C05-CA4778E8C5F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a:extLst>
            <a:ext uri="{FF2B5EF4-FFF2-40B4-BE49-F238E27FC236}">
              <a16:creationId xmlns:a16="http://schemas.microsoft.com/office/drawing/2014/main" id="{AC05177E-C299-4322-B38F-706F378AA32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9" name="テキスト ボックス 558">
          <a:extLst>
            <a:ext uri="{FF2B5EF4-FFF2-40B4-BE49-F238E27FC236}">
              <a16:creationId xmlns:a16="http://schemas.microsoft.com/office/drawing/2014/main" id="{30478093-6FD9-4414-BC45-217143332BCF}"/>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a:extLst>
            <a:ext uri="{FF2B5EF4-FFF2-40B4-BE49-F238E27FC236}">
              <a16:creationId xmlns:a16="http://schemas.microsoft.com/office/drawing/2014/main" id="{B3B790DE-2CC2-4C45-B74A-35DADC35763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1" name="テキスト ボックス 560">
          <a:extLst>
            <a:ext uri="{FF2B5EF4-FFF2-40B4-BE49-F238E27FC236}">
              <a16:creationId xmlns:a16="http://schemas.microsoft.com/office/drawing/2014/main" id="{6CF9216E-62E2-48C3-82F3-6DC5B7EE9919}"/>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a:extLst>
            <a:ext uri="{FF2B5EF4-FFF2-40B4-BE49-F238E27FC236}">
              <a16:creationId xmlns:a16="http://schemas.microsoft.com/office/drawing/2014/main" id="{644291F1-CAB6-4571-99D9-A7E51936A99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3" name="テキスト ボックス 562">
          <a:extLst>
            <a:ext uri="{FF2B5EF4-FFF2-40B4-BE49-F238E27FC236}">
              <a16:creationId xmlns:a16="http://schemas.microsoft.com/office/drawing/2014/main" id="{E40EB3B2-8872-4E81-BBD9-C7AB6CB37A29}"/>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a:extLst>
            <a:ext uri="{FF2B5EF4-FFF2-40B4-BE49-F238E27FC236}">
              <a16:creationId xmlns:a16="http://schemas.microsoft.com/office/drawing/2014/main" id="{9153D509-DD7A-470C-9254-202865976DF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5" name="テキスト ボックス 564">
          <a:extLst>
            <a:ext uri="{FF2B5EF4-FFF2-40B4-BE49-F238E27FC236}">
              <a16:creationId xmlns:a16="http://schemas.microsoft.com/office/drawing/2014/main" id="{9D76FA6B-765E-49AC-B272-3112BD5E30D1}"/>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id="{5ABC94D2-300B-4B43-80E7-6E67FD078B0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a:extLst>
            <a:ext uri="{FF2B5EF4-FFF2-40B4-BE49-F238E27FC236}">
              <a16:creationId xmlns:a16="http://schemas.microsoft.com/office/drawing/2014/main" id="{71757762-78ED-448A-B22B-3B65244A2AA3}"/>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a:extLst>
            <a:ext uri="{FF2B5EF4-FFF2-40B4-BE49-F238E27FC236}">
              <a16:creationId xmlns:a16="http://schemas.microsoft.com/office/drawing/2014/main" id="{F8F90F2C-1FBC-4BC0-B188-27A1D8942CD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99289</xdr:rowOff>
    </xdr:from>
    <xdr:to>
      <xdr:col>116</xdr:col>
      <xdr:colOff>62864</xdr:colOff>
      <xdr:row>41</xdr:row>
      <xdr:rowOff>127073</xdr:rowOff>
    </xdr:to>
    <xdr:cxnSp macro="">
      <xdr:nvCxnSpPr>
        <xdr:cNvPr id="569" name="直線コネクタ 568">
          <a:extLst>
            <a:ext uri="{FF2B5EF4-FFF2-40B4-BE49-F238E27FC236}">
              <a16:creationId xmlns:a16="http://schemas.microsoft.com/office/drawing/2014/main" id="{2F9132C5-EE33-449E-99DF-03270A1D3890}"/>
            </a:ext>
          </a:extLst>
        </xdr:cNvPr>
        <xdr:cNvCxnSpPr/>
      </xdr:nvCxnSpPr>
      <xdr:spPr>
        <a:xfrm flipV="1">
          <a:off x="22160864" y="6100039"/>
          <a:ext cx="0" cy="1056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130900</xdr:rowOff>
    </xdr:from>
    <xdr:ext cx="469744" cy="259045"/>
    <xdr:sp macro="" textlink="">
      <xdr:nvSpPr>
        <xdr:cNvPr id="570" name="【一般廃棄物処理施設】&#10;一人当たり有形固定資産（償却資産）額最小値テキスト">
          <a:extLst>
            <a:ext uri="{FF2B5EF4-FFF2-40B4-BE49-F238E27FC236}">
              <a16:creationId xmlns:a16="http://schemas.microsoft.com/office/drawing/2014/main" id="{D2696A4D-A549-4A0B-A9ED-C1D3668A7832}"/>
            </a:ext>
          </a:extLst>
        </xdr:cNvPr>
        <xdr:cNvSpPr txBox="1"/>
      </xdr:nvSpPr>
      <xdr:spPr>
        <a:xfrm>
          <a:off x="22199600" y="716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127073</xdr:rowOff>
    </xdr:from>
    <xdr:to>
      <xdr:col>116</xdr:col>
      <xdr:colOff>152400</xdr:colOff>
      <xdr:row>41</xdr:row>
      <xdr:rowOff>127073</xdr:rowOff>
    </xdr:to>
    <xdr:cxnSp macro="">
      <xdr:nvCxnSpPr>
        <xdr:cNvPr id="571" name="直線コネクタ 570">
          <a:extLst>
            <a:ext uri="{FF2B5EF4-FFF2-40B4-BE49-F238E27FC236}">
              <a16:creationId xmlns:a16="http://schemas.microsoft.com/office/drawing/2014/main" id="{1CB5FA79-1447-4CE6-83BC-3EAB00E74046}"/>
            </a:ext>
          </a:extLst>
        </xdr:cNvPr>
        <xdr:cNvCxnSpPr/>
      </xdr:nvCxnSpPr>
      <xdr:spPr>
        <a:xfrm>
          <a:off x="22072600" y="7156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45966</xdr:rowOff>
    </xdr:from>
    <xdr:ext cx="599010" cy="259045"/>
    <xdr:sp macro="" textlink="">
      <xdr:nvSpPr>
        <xdr:cNvPr id="572" name="【一般廃棄物処理施設】&#10;一人当たり有形固定資産（償却資産）額最大値テキスト">
          <a:extLst>
            <a:ext uri="{FF2B5EF4-FFF2-40B4-BE49-F238E27FC236}">
              <a16:creationId xmlns:a16="http://schemas.microsoft.com/office/drawing/2014/main" id="{1535A6DD-DF94-4C0E-8935-E4C423C5E4B2}"/>
            </a:ext>
          </a:extLst>
        </xdr:cNvPr>
        <xdr:cNvSpPr txBox="1"/>
      </xdr:nvSpPr>
      <xdr:spPr>
        <a:xfrm>
          <a:off x="22199600" y="587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99289</xdr:rowOff>
    </xdr:from>
    <xdr:to>
      <xdr:col>116</xdr:col>
      <xdr:colOff>152400</xdr:colOff>
      <xdr:row>35</xdr:row>
      <xdr:rowOff>99289</xdr:rowOff>
    </xdr:to>
    <xdr:cxnSp macro="">
      <xdr:nvCxnSpPr>
        <xdr:cNvPr id="573" name="直線コネクタ 572">
          <a:extLst>
            <a:ext uri="{FF2B5EF4-FFF2-40B4-BE49-F238E27FC236}">
              <a16:creationId xmlns:a16="http://schemas.microsoft.com/office/drawing/2014/main" id="{1009C926-9492-4355-AF45-9E19557A9752}"/>
            </a:ext>
          </a:extLst>
        </xdr:cNvPr>
        <xdr:cNvCxnSpPr/>
      </xdr:nvCxnSpPr>
      <xdr:spPr>
        <a:xfrm>
          <a:off x="22072600" y="610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53836</xdr:rowOff>
    </xdr:from>
    <xdr:ext cx="534377" cy="259045"/>
    <xdr:sp macro="" textlink="">
      <xdr:nvSpPr>
        <xdr:cNvPr id="574" name="【一般廃棄物処理施設】&#10;一人当たり有形固定資産（償却資産）額平均値テキスト">
          <a:extLst>
            <a:ext uri="{FF2B5EF4-FFF2-40B4-BE49-F238E27FC236}">
              <a16:creationId xmlns:a16="http://schemas.microsoft.com/office/drawing/2014/main" id="{251D3FB3-3C57-40CA-91F2-F4A4D81F6600}"/>
            </a:ext>
          </a:extLst>
        </xdr:cNvPr>
        <xdr:cNvSpPr txBox="1"/>
      </xdr:nvSpPr>
      <xdr:spPr>
        <a:xfrm>
          <a:off x="22199600" y="6568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30959</xdr:rowOff>
    </xdr:from>
    <xdr:to>
      <xdr:col>116</xdr:col>
      <xdr:colOff>114300</xdr:colOff>
      <xdr:row>39</xdr:row>
      <xdr:rowOff>132559</xdr:rowOff>
    </xdr:to>
    <xdr:sp macro="" textlink="">
      <xdr:nvSpPr>
        <xdr:cNvPr id="575" name="フローチャート: 判断 574">
          <a:extLst>
            <a:ext uri="{FF2B5EF4-FFF2-40B4-BE49-F238E27FC236}">
              <a16:creationId xmlns:a16="http://schemas.microsoft.com/office/drawing/2014/main" id="{35985C02-6E78-49B7-AE0A-D56BEEE46B7C}"/>
            </a:ext>
          </a:extLst>
        </xdr:cNvPr>
        <xdr:cNvSpPr/>
      </xdr:nvSpPr>
      <xdr:spPr>
        <a:xfrm>
          <a:off x="22110700" y="671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53399</xdr:rowOff>
    </xdr:from>
    <xdr:to>
      <xdr:col>112</xdr:col>
      <xdr:colOff>38100</xdr:colOff>
      <xdr:row>39</xdr:row>
      <xdr:rowOff>154999</xdr:rowOff>
    </xdr:to>
    <xdr:sp macro="" textlink="">
      <xdr:nvSpPr>
        <xdr:cNvPr id="576" name="フローチャート: 判断 575">
          <a:extLst>
            <a:ext uri="{FF2B5EF4-FFF2-40B4-BE49-F238E27FC236}">
              <a16:creationId xmlns:a16="http://schemas.microsoft.com/office/drawing/2014/main" id="{789073EA-72F4-4243-B99E-66230DB79652}"/>
            </a:ext>
          </a:extLst>
        </xdr:cNvPr>
        <xdr:cNvSpPr/>
      </xdr:nvSpPr>
      <xdr:spPr>
        <a:xfrm>
          <a:off x="21272500" y="673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105287</xdr:rowOff>
    </xdr:from>
    <xdr:to>
      <xdr:col>107</xdr:col>
      <xdr:colOff>101600</xdr:colOff>
      <xdr:row>40</xdr:row>
      <xdr:rowOff>35437</xdr:rowOff>
    </xdr:to>
    <xdr:sp macro="" textlink="">
      <xdr:nvSpPr>
        <xdr:cNvPr id="577" name="フローチャート: 判断 576">
          <a:extLst>
            <a:ext uri="{FF2B5EF4-FFF2-40B4-BE49-F238E27FC236}">
              <a16:creationId xmlns:a16="http://schemas.microsoft.com/office/drawing/2014/main" id="{959405DE-310F-4040-B836-D13D39F24D77}"/>
            </a:ext>
          </a:extLst>
        </xdr:cNvPr>
        <xdr:cNvSpPr/>
      </xdr:nvSpPr>
      <xdr:spPr>
        <a:xfrm>
          <a:off x="20383500" y="679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108317</xdr:rowOff>
    </xdr:from>
    <xdr:to>
      <xdr:col>102</xdr:col>
      <xdr:colOff>165100</xdr:colOff>
      <xdr:row>40</xdr:row>
      <xdr:rowOff>38467</xdr:rowOff>
    </xdr:to>
    <xdr:sp macro="" textlink="">
      <xdr:nvSpPr>
        <xdr:cNvPr id="578" name="フローチャート: 判断 577">
          <a:extLst>
            <a:ext uri="{FF2B5EF4-FFF2-40B4-BE49-F238E27FC236}">
              <a16:creationId xmlns:a16="http://schemas.microsoft.com/office/drawing/2014/main" id="{019BE0DC-CE8F-414A-87BD-F6B4517BD8DF}"/>
            </a:ext>
          </a:extLst>
        </xdr:cNvPr>
        <xdr:cNvSpPr/>
      </xdr:nvSpPr>
      <xdr:spPr>
        <a:xfrm>
          <a:off x="19494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84205</xdr:rowOff>
    </xdr:from>
    <xdr:to>
      <xdr:col>98</xdr:col>
      <xdr:colOff>38100</xdr:colOff>
      <xdr:row>40</xdr:row>
      <xdr:rowOff>14355</xdr:rowOff>
    </xdr:to>
    <xdr:sp macro="" textlink="">
      <xdr:nvSpPr>
        <xdr:cNvPr id="579" name="フローチャート: 判断 578">
          <a:extLst>
            <a:ext uri="{FF2B5EF4-FFF2-40B4-BE49-F238E27FC236}">
              <a16:creationId xmlns:a16="http://schemas.microsoft.com/office/drawing/2014/main" id="{8562D6EF-E8BF-4DD2-96A7-E10A45535B5D}"/>
            </a:ext>
          </a:extLst>
        </xdr:cNvPr>
        <xdr:cNvSpPr/>
      </xdr:nvSpPr>
      <xdr:spPr>
        <a:xfrm>
          <a:off x="18605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69767C22-80C3-4E46-B760-D18252CF133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BC4ED19D-4A0D-4AE8-90B5-ACCD2663D85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B8884BC8-3420-4101-A1AF-CE905452773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251CDD98-B349-43F7-8275-16BB389FD90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B0F44AF8-D3C7-4B84-A6C2-84424DDAC68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76273</xdr:rowOff>
    </xdr:from>
    <xdr:to>
      <xdr:col>116</xdr:col>
      <xdr:colOff>114300</xdr:colOff>
      <xdr:row>42</xdr:row>
      <xdr:rowOff>6423</xdr:rowOff>
    </xdr:to>
    <xdr:sp macro="" textlink="">
      <xdr:nvSpPr>
        <xdr:cNvPr id="585" name="楕円 584">
          <a:extLst>
            <a:ext uri="{FF2B5EF4-FFF2-40B4-BE49-F238E27FC236}">
              <a16:creationId xmlns:a16="http://schemas.microsoft.com/office/drawing/2014/main" id="{1BD40EC3-043D-463E-B580-D325EE8C6CE6}"/>
            </a:ext>
          </a:extLst>
        </xdr:cNvPr>
        <xdr:cNvSpPr/>
      </xdr:nvSpPr>
      <xdr:spPr>
        <a:xfrm>
          <a:off x="22110700" y="710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162650</xdr:rowOff>
    </xdr:from>
    <xdr:ext cx="469744" cy="259045"/>
    <xdr:sp macro="" textlink="">
      <xdr:nvSpPr>
        <xdr:cNvPr id="586" name="【一般廃棄物処理施設】&#10;一人当たり有形固定資産（償却資産）額該当値テキスト">
          <a:extLst>
            <a:ext uri="{FF2B5EF4-FFF2-40B4-BE49-F238E27FC236}">
              <a16:creationId xmlns:a16="http://schemas.microsoft.com/office/drawing/2014/main" id="{40A6DA0A-849A-4B51-90EE-B8A48EEF15E7}"/>
            </a:ext>
          </a:extLst>
        </xdr:cNvPr>
        <xdr:cNvSpPr txBox="1"/>
      </xdr:nvSpPr>
      <xdr:spPr>
        <a:xfrm>
          <a:off x="22199600" y="702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75088</xdr:rowOff>
    </xdr:from>
    <xdr:to>
      <xdr:col>112</xdr:col>
      <xdr:colOff>38100</xdr:colOff>
      <xdr:row>42</xdr:row>
      <xdr:rowOff>5238</xdr:rowOff>
    </xdr:to>
    <xdr:sp macro="" textlink="">
      <xdr:nvSpPr>
        <xdr:cNvPr id="587" name="楕円 586">
          <a:extLst>
            <a:ext uri="{FF2B5EF4-FFF2-40B4-BE49-F238E27FC236}">
              <a16:creationId xmlns:a16="http://schemas.microsoft.com/office/drawing/2014/main" id="{CFEB9176-EA70-4FCD-8013-E943CE1D14B8}"/>
            </a:ext>
          </a:extLst>
        </xdr:cNvPr>
        <xdr:cNvSpPr/>
      </xdr:nvSpPr>
      <xdr:spPr>
        <a:xfrm>
          <a:off x="21272500" y="710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125888</xdr:rowOff>
    </xdr:from>
    <xdr:to>
      <xdr:col>116</xdr:col>
      <xdr:colOff>63500</xdr:colOff>
      <xdr:row>41</xdr:row>
      <xdr:rowOff>127073</xdr:rowOff>
    </xdr:to>
    <xdr:cxnSp macro="">
      <xdr:nvCxnSpPr>
        <xdr:cNvPr id="588" name="直線コネクタ 587">
          <a:extLst>
            <a:ext uri="{FF2B5EF4-FFF2-40B4-BE49-F238E27FC236}">
              <a16:creationId xmlns:a16="http://schemas.microsoft.com/office/drawing/2014/main" id="{10A50C5E-D3C4-4C89-89A0-E2B5E18A8BC7}"/>
            </a:ext>
          </a:extLst>
        </xdr:cNvPr>
        <xdr:cNvCxnSpPr/>
      </xdr:nvCxnSpPr>
      <xdr:spPr>
        <a:xfrm>
          <a:off x="21323300" y="7155338"/>
          <a:ext cx="838200" cy="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76149</xdr:rowOff>
    </xdr:from>
    <xdr:to>
      <xdr:col>107</xdr:col>
      <xdr:colOff>101600</xdr:colOff>
      <xdr:row>42</xdr:row>
      <xdr:rowOff>6299</xdr:rowOff>
    </xdr:to>
    <xdr:sp macro="" textlink="">
      <xdr:nvSpPr>
        <xdr:cNvPr id="589" name="楕円 588">
          <a:extLst>
            <a:ext uri="{FF2B5EF4-FFF2-40B4-BE49-F238E27FC236}">
              <a16:creationId xmlns:a16="http://schemas.microsoft.com/office/drawing/2014/main" id="{EF552260-4834-4480-93E5-38F98A58C689}"/>
            </a:ext>
          </a:extLst>
        </xdr:cNvPr>
        <xdr:cNvSpPr/>
      </xdr:nvSpPr>
      <xdr:spPr>
        <a:xfrm>
          <a:off x="20383500" y="710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125888</xdr:rowOff>
    </xdr:from>
    <xdr:to>
      <xdr:col>111</xdr:col>
      <xdr:colOff>177800</xdr:colOff>
      <xdr:row>41</xdr:row>
      <xdr:rowOff>126949</xdr:rowOff>
    </xdr:to>
    <xdr:cxnSp macro="">
      <xdr:nvCxnSpPr>
        <xdr:cNvPr id="590" name="直線コネクタ 589">
          <a:extLst>
            <a:ext uri="{FF2B5EF4-FFF2-40B4-BE49-F238E27FC236}">
              <a16:creationId xmlns:a16="http://schemas.microsoft.com/office/drawing/2014/main" id="{6796BDA0-1D80-48C5-A789-189A77D5BEF4}"/>
            </a:ext>
          </a:extLst>
        </xdr:cNvPr>
        <xdr:cNvCxnSpPr/>
      </xdr:nvCxnSpPr>
      <xdr:spPr>
        <a:xfrm flipV="1">
          <a:off x="20434300" y="7155338"/>
          <a:ext cx="889000" cy="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78636</xdr:rowOff>
    </xdr:from>
    <xdr:to>
      <xdr:col>102</xdr:col>
      <xdr:colOff>165100</xdr:colOff>
      <xdr:row>42</xdr:row>
      <xdr:rowOff>8786</xdr:rowOff>
    </xdr:to>
    <xdr:sp macro="" textlink="">
      <xdr:nvSpPr>
        <xdr:cNvPr id="591" name="楕円 590">
          <a:extLst>
            <a:ext uri="{FF2B5EF4-FFF2-40B4-BE49-F238E27FC236}">
              <a16:creationId xmlns:a16="http://schemas.microsoft.com/office/drawing/2014/main" id="{34EB35B7-F839-4183-A2DD-E00615139617}"/>
            </a:ext>
          </a:extLst>
        </xdr:cNvPr>
        <xdr:cNvSpPr/>
      </xdr:nvSpPr>
      <xdr:spPr>
        <a:xfrm>
          <a:off x="19494500" y="710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126949</xdr:rowOff>
    </xdr:from>
    <xdr:to>
      <xdr:col>107</xdr:col>
      <xdr:colOff>50800</xdr:colOff>
      <xdr:row>41</xdr:row>
      <xdr:rowOff>129436</xdr:rowOff>
    </xdr:to>
    <xdr:cxnSp macro="">
      <xdr:nvCxnSpPr>
        <xdr:cNvPr id="592" name="直線コネクタ 591">
          <a:extLst>
            <a:ext uri="{FF2B5EF4-FFF2-40B4-BE49-F238E27FC236}">
              <a16:creationId xmlns:a16="http://schemas.microsoft.com/office/drawing/2014/main" id="{2F62AF8D-0E05-4D07-A157-5C812FA9E5C1}"/>
            </a:ext>
          </a:extLst>
        </xdr:cNvPr>
        <xdr:cNvCxnSpPr/>
      </xdr:nvCxnSpPr>
      <xdr:spPr>
        <a:xfrm flipV="1">
          <a:off x="19545300" y="7156399"/>
          <a:ext cx="889000" cy="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78449</xdr:rowOff>
    </xdr:from>
    <xdr:to>
      <xdr:col>98</xdr:col>
      <xdr:colOff>38100</xdr:colOff>
      <xdr:row>42</xdr:row>
      <xdr:rowOff>8599</xdr:rowOff>
    </xdr:to>
    <xdr:sp macro="" textlink="">
      <xdr:nvSpPr>
        <xdr:cNvPr id="593" name="楕円 592">
          <a:extLst>
            <a:ext uri="{FF2B5EF4-FFF2-40B4-BE49-F238E27FC236}">
              <a16:creationId xmlns:a16="http://schemas.microsoft.com/office/drawing/2014/main" id="{9F2E2485-F620-40A5-9D0F-F8AC06F7CAE9}"/>
            </a:ext>
          </a:extLst>
        </xdr:cNvPr>
        <xdr:cNvSpPr/>
      </xdr:nvSpPr>
      <xdr:spPr>
        <a:xfrm>
          <a:off x="18605500" y="710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129249</xdr:rowOff>
    </xdr:from>
    <xdr:to>
      <xdr:col>102</xdr:col>
      <xdr:colOff>114300</xdr:colOff>
      <xdr:row>41</xdr:row>
      <xdr:rowOff>129436</xdr:rowOff>
    </xdr:to>
    <xdr:cxnSp macro="">
      <xdr:nvCxnSpPr>
        <xdr:cNvPr id="594" name="直線コネクタ 593">
          <a:extLst>
            <a:ext uri="{FF2B5EF4-FFF2-40B4-BE49-F238E27FC236}">
              <a16:creationId xmlns:a16="http://schemas.microsoft.com/office/drawing/2014/main" id="{37F75EB9-816F-44AC-9F4C-C6A05488AA10}"/>
            </a:ext>
          </a:extLst>
        </xdr:cNvPr>
        <xdr:cNvCxnSpPr/>
      </xdr:nvCxnSpPr>
      <xdr:spPr>
        <a:xfrm>
          <a:off x="18656300" y="7158699"/>
          <a:ext cx="889000" cy="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76</xdr:rowOff>
    </xdr:from>
    <xdr:ext cx="534377" cy="259045"/>
    <xdr:sp macro="" textlink="">
      <xdr:nvSpPr>
        <xdr:cNvPr id="595" name="n_1aveValue【一般廃棄物処理施設】&#10;一人当たり有形固定資産（償却資産）額">
          <a:extLst>
            <a:ext uri="{FF2B5EF4-FFF2-40B4-BE49-F238E27FC236}">
              <a16:creationId xmlns:a16="http://schemas.microsoft.com/office/drawing/2014/main" id="{C22AABFB-D8DD-4694-9050-1455F5CDAB6A}"/>
            </a:ext>
          </a:extLst>
        </xdr:cNvPr>
        <xdr:cNvSpPr txBox="1"/>
      </xdr:nvSpPr>
      <xdr:spPr>
        <a:xfrm>
          <a:off x="21043411" y="651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51964</xdr:rowOff>
    </xdr:from>
    <xdr:ext cx="534377" cy="259045"/>
    <xdr:sp macro="" textlink="">
      <xdr:nvSpPr>
        <xdr:cNvPr id="596" name="n_2aveValue【一般廃棄物処理施設】&#10;一人当たり有形固定資産（償却資産）額">
          <a:extLst>
            <a:ext uri="{FF2B5EF4-FFF2-40B4-BE49-F238E27FC236}">
              <a16:creationId xmlns:a16="http://schemas.microsoft.com/office/drawing/2014/main" id="{4ADF2F8B-A40D-42C2-A439-3043926BCA6B}"/>
            </a:ext>
          </a:extLst>
        </xdr:cNvPr>
        <xdr:cNvSpPr txBox="1"/>
      </xdr:nvSpPr>
      <xdr:spPr>
        <a:xfrm>
          <a:off x="20167111" y="656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54994</xdr:rowOff>
    </xdr:from>
    <xdr:ext cx="534377" cy="259045"/>
    <xdr:sp macro="" textlink="">
      <xdr:nvSpPr>
        <xdr:cNvPr id="597" name="n_3aveValue【一般廃棄物処理施設】&#10;一人当たり有形固定資産（償却資産）額">
          <a:extLst>
            <a:ext uri="{FF2B5EF4-FFF2-40B4-BE49-F238E27FC236}">
              <a16:creationId xmlns:a16="http://schemas.microsoft.com/office/drawing/2014/main" id="{0887881A-1DEE-4810-B196-FDC44803B0A9}"/>
            </a:ext>
          </a:extLst>
        </xdr:cNvPr>
        <xdr:cNvSpPr txBox="1"/>
      </xdr:nvSpPr>
      <xdr:spPr>
        <a:xfrm>
          <a:off x="19278111" y="657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30882</xdr:rowOff>
    </xdr:from>
    <xdr:ext cx="534377" cy="259045"/>
    <xdr:sp macro="" textlink="">
      <xdr:nvSpPr>
        <xdr:cNvPr id="598" name="n_4aveValue【一般廃棄物処理施設】&#10;一人当たり有形固定資産（償却資産）額">
          <a:extLst>
            <a:ext uri="{FF2B5EF4-FFF2-40B4-BE49-F238E27FC236}">
              <a16:creationId xmlns:a16="http://schemas.microsoft.com/office/drawing/2014/main" id="{DE2C51A1-C6D0-4673-B82D-A3E65089F1DD}"/>
            </a:ext>
          </a:extLst>
        </xdr:cNvPr>
        <xdr:cNvSpPr txBox="1"/>
      </xdr:nvSpPr>
      <xdr:spPr>
        <a:xfrm>
          <a:off x="18389111" y="65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167815</xdr:rowOff>
    </xdr:from>
    <xdr:ext cx="469744" cy="259045"/>
    <xdr:sp macro="" textlink="">
      <xdr:nvSpPr>
        <xdr:cNvPr id="599" name="n_1mainValue【一般廃棄物処理施設】&#10;一人当たり有形固定資産（償却資産）額">
          <a:extLst>
            <a:ext uri="{FF2B5EF4-FFF2-40B4-BE49-F238E27FC236}">
              <a16:creationId xmlns:a16="http://schemas.microsoft.com/office/drawing/2014/main" id="{C58C4F3C-FD3F-4203-B373-1EFF9AEC0989}"/>
            </a:ext>
          </a:extLst>
        </xdr:cNvPr>
        <xdr:cNvSpPr txBox="1"/>
      </xdr:nvSpPr>
      <xdr:spPr>
        <a:xfrm>
          <a:off x="21075728" y="719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168876</xdr:rowOff>
    </xdr:from>
    <xdr:ext cx="469744" cy="259045"/>
    <xdr:sp macro="" textlink="">
      <xdr:nvSpPr>
        <xdr:cNvPr id="600" name="n_2mainValue【一般廃棄物処理施設】&#10;一人当たり有形固定資産（償却資産）額">
          <a:extLst>
            <a:ext uri="{FF2B5EF4-FFF2-40B4-BE49-F238E27FC236}">
              <a16:creationId xmlns:a16="http://schemas.microsoft.com/office/drawing/2014/main" id="{9575B8AB-5DD6-4D26-8726-A23CEC1E4F68}"/>
            </a:ext>
          </a:extLst>
        </xdr:cNvPr>
        <xdr:cNvSpPr txBox="1"/>
      </xdr:nvSpPr>
      <xdr:spPr>
        <a:xfrm>
          <a:off x="20199428" y="719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41</xdr:row>
      <xdr:rowOff>171363</xdr:rowOff>
    </xdr:from>
    <xdr:ext cx="378565" cy="259045"/>
    <xdr:sp macro="" textlink="">
      <xdr:nvSpPr>
        <xdr:cNvPr id="601" name="n_3mainValue【一般廃棄物処理施設】&#10;一人当たり有形固定資産（償却資産）額">
          <a:extLst>
            <a:ext uri="{FF2B5EF4-FFF2-40B4-BE49-F238E27FC236}">
              <a16:creationId xmlns:a16="http://schemas.microsoft.com/office/drawing/2014/main" id="{DD311606-8E15-45C6-847C-739FB0EAC40A}"/>
            </a:ext>
          </a:extLst>
        </xdr:cNvPr>
        <xdr:cNvSpPr txBox="1"/>
      </xdr:nvSpPr>
      <xdr:spPr>
        <a:xfrm>
          <a:off x="19356017" y="7200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179017</xdr:colOff>
      <xdr:row>41</xdr:row>
      <xdr:rowOff>171176</xdr:rowOff>
    </xdr:from>
    <xdr:ext cx="378565" cy="259045"/>
    <xdr:sp macro="" textlink="">
      <xdr:nvSpPr>
        <xdr:cNvPr id="602" name="n_4mainValue【一般廃棄物処理施設】&#10;一人当たり有形固定資産（償却資産）額">
          <a:extLst>
            <a:ext uri="{FF2B5EF4-FFF2-40B4-BE49-F238E27FC236}">
              <a16:creationId xmlns:a16="http://schemas.microsoft.com/office/drawing/2014/main" id="{762FA636-5BC8-47B0-B48F-D253B6A7DE75}"/>
            </a:ext>
          </a:extLst>
        </xdr:cNvPr>
        <xdr:cNvSpPr txBox="1"/>
      </xdr:nvSpPr>
      <xdr:spPr>
        <a:xfrm>
          <a:off x="18467017" y="7200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id="{8F9E644B-3377-4AB3-8F0B-CAFD69D7258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id="{76FB94D9-210B-4B39-8DCF-098C0C6D8F2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id="{FCE055FB-5405-482F-872E-FD80B9AA2DA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id="{E4BBD1F8-5332-4705-99C4-2F3492E024A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id="{99C6F03D-D97C-4B33-9FA8-664A047E93A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id="{EF7DAD5E-23ED-49FC-90FF-7849C82E958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id="{A3288BFD-D423-4C1A-A2CD-BB1CB343F49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id="{58521AD9-758B-4E37-80C8-3DB48E861FB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a:extLst>
            <a:ext uri="{FF2B5EF4-FFF2-40B4-BE49-F238E27FC236}">
              <a16:creationId xmlns:a16="http://schemas.microsoft.com/office/drawing/2014/main" id="{32ADD8A2-AD99-47B9-8B12-31F28765141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a16="http://schemas.microsoft.com/office/drawing/2014/main" id="{2496BFAA-1C9B-4B34-A827-446FFD9523E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a:extLst>
            <a:ext uri="{FF2B5EF4-FFF2-40B4-BE49-F238E27FC236}">
              <a16:creationId xmlns:a16="http://schemas.microsoft.com/office/drawing/2014/main" id="{C7BC9C51-921B-4DDB-A476-7D53014C23B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a:extLst>
            <a:ext uri="{FF2B5EF4-FFF2-40B4-BE49-F238E27FC236}">
              <a16:creationId xmlns:a16="http://schemas.microsoft.com/office/drawing/2014/main" id="{8D5427AC-78C5-49F1-9F34-B5777F22455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5" name="テキスト ボックス 614">
          <a:extLst>
            <a:ext uri="{FF2B5EF4-FFF2-40B4-BE49-F238E27FC236}">
              <a16:creationId xmlns:a16="http://schemas.microsoft.com/office/drawing/2014/main" id="{903CB9B8-19C6-4FA0-B35A-C6BFF502092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a:extLst>
            <a:ext uri="{FF2B5EF4-FFF2-40B4-BE49-F238E27FC236}">
              <a16:creationId xmlns:a16="http://schemas.microsoft.com/office/drawing/2014/main" id="{1F3CB273-EDF1-40F7-80C5-5538E2E738F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7" name="テキスト ボックス 616">
          <a:extLst>
            <a:ext uri="{FF2B5EF4-FFF2-40B4-BE49-F238E27FC236}">
              <a16:creationId xmlns:a16="http://schemas.microsoft.com/office/drawing/2014/main" id="{30A8425C-A13F-4DCB-88D6-D05ACBFD2DE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a:extLst>
            <a:ext uri="{FF2B5EF4-FFF2-40B4-BE49-F238E27FC236}">
              <a16:creationId xmlns:a16="http://schemas.microsoft.com/office/drawing/2014/main" id="{DD91CEFB-158B-4355-9305-B9E6580DB34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a:extLst>
            <a:ext uri="{FF2B5EF4-FFF2-40B4-BE49-F238E27FC236}">
              <a16:creationId xmlns:a16="http://schemas.microsoft.com/office/drawing/2014/main" id="{A8E080AF-AD28-47D9-B3CD-0F87005781C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a:extLst>
            <a:ext uri="{FF2B5EF4-FFF2-40B4-BE49-F238E27FC236}">
              <a16:creationId xmlns:a16="http://schemas.microsoft.com/office/drawing/2014/main" id="{DE9C2487-2EA2-451A-9695-68B628DF2D5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1" name="テキスト ボックス 620">
          <a:extLst>
            <a:ext uri="{FF2B5EF4-FFF2-40B4-BE49-F238E27FC236}">
              <a16:creationId xmlns:a16="http://schemas.microsoft.com/office/drawing/2014/main" id="{FCC30F1A-32BB-43E2-B17E-0F0586FCF9E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a:extLst>
            <a:ext uri="{FF2B5EF4-FFF2-40B4-BE49-F238E27FC236}">
              <a16:creationId xmlns:a16="http://schemas.microsoft.com/office/drawing/2014/main" id="{43BBD97B-4CE4-4C30-B316-F9EA4E23349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3" name="テキスト ボックス 622">
          <a:extLst>
            <a:ext uri="{FF2B5EF4-FFF2-40B4-BE49-F238E27FC236}">
              <a16:creationId xmlns:a16="http://schemas.microsoft.com/office/drawing/2014/main" id="{362F64C6-D83D-4D6B-9EFE-92825E43324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a:extLst>
            <a:ext uri="{FF2B5EF4-FFF2-40B4-BE49-F238E27FC236}">
              <a16:creationId xmlns:a16="http://schemas.microsoft.com/office/drawing/2014/main" id="{4406EC6E-169F-40E7-ADAA-529F89095FF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5" name="テキスト ボックス 624">
          <a:extLst>
            <a:ext uri="{FF2B5EF4-FFF2-40B4-BE49-F238E27FC236}">
              <a16:creationId xmlns:a16="http://schemas.microsoft.com/office/drawing/2014/main" id="{ED9BBB52-4A14-4B89-B770-9B5DC5CEFBA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a:extLst>
            <a:ext uri="{FF2B5EF4-FFF2-40B4-BE49-F238E27FC236}">
              <a16:creationId xmlns:a16="http://schemas.microsoft.com/office/drawing/2014/main" id="{B6DACE74-5F6A-4623-B8A9-BF1290B32FF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76200</xdr:rowOff>
    </xdr:to>
    <xdr:cxnSp macro="">
      <xdr:nvCxnSpPr>
        <xdr:cNvPr id="627" name="直線コネクタ 626">
          <a:extLst>
            <a:ext uri="{FF2B5EF4-FFF2-40B4-BE49-F238E27FC236}">
              <a16:creationId xmlns:a16="http://schemas.microsoft.com/office/drawing/2014/main" id="{98C17DAA-04A9-44C2-875B-61E0A8A02361}"/>
            </a:ext>
          </a:extLst>
        </xdr:cNvPr>
        <xdr:cNvCxnSpPr/>
      </xdr:nvCxnSpPr>
      <xdr:spPr>
        <a:xfrm flipV="1">
          <a:off x="16318864" y="944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8" name="【保健センター・保健所】&#10;有形固定資産減価償却率最小値テキスト">
          <a:extLst>
            <a:ext uri="{FF2B5EF4-FFF2-40B4-BE49-F238E27FC236}">
              <a16:creationId xmlns:a16="http://schemas.microsoft.com/office/drawing/2014/main" id="{B3A6BEC6-AFB0-4C47-BDD2-82F2EF98124E}"/>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9" name="直線コネクタ 628">
          <a:extLst>
            <a:ext uri="{FF2B5EF4-FFF2-40B4-BE49-F238E27FC236}">
              <a16:creationId xmlns:a16="http://schemas.microsoft.com/office/drawing/2014/main" id="{92C554E1-BF65-449A-93F3-DAD185756001}"/>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630" name="【保健センター・保健所】&#10;有形固定資産減価償却率最大値テキスト">
          <a:extLst>
            <a:ext uri="{FF2B5EF4-FFF2-40B4-BE49-F238E27FC236}">
              <a16:creationId xmlns:a16="http://schemas.microsoft.com/office/drawing/2014/main" id="{F7760748-7237-4350-8B83-307984C69BFE}"/>
            </a:ext>
          </a:extLst>
        </xdr:cNvPr>
        <xdr:cNvSpPr txBox="1"/>
      </xdr:nvSpPr>
      <xdr:spPr>
        <a:xfrm>
          <a:off x="163576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631" name="直線コネクタ 630">
          <a:extLst>
            <a:ext uri="{FF2B5EF4-FFF2-40B4-BE49-F238E27FC236}">
              <a16:creationId xmlns:a16="http://schemas.microsoft.com/office/drawing/2014/main" id="{9C189E55-E60D-4C63-BACD-627B0439CA1F}"/>
            </a:ext>
          </a:extLst>
        </xdr:cNvPr>
        <xdr:cNvCxnSpPr/>
      </xdr:nvCxnSpPr>
      <xdr:spPr>
        <a:xfrm>
          <a:off x="16230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55897</xdr:rowOff>
    </xdr:from>
    <xdr:ext cx="405111" cy="259045"/>
    <xdr:sp macro="" textlink="">
      <xdr:nvSpPr>
        <xdr:cNvPr id="632" name="【保健センター・保健所】&#10;有形固定資産減価償却率平均値テキスト">
          <a:extLst>
            <a:ext uri="{FF2B5EF4-FFF2-40B4-BE49-F238E27FC236}">
              <a16:creationId xmlns:a16="http://schemas.microsoft.com/office/drawing/2014/main" id="{617AE589-5B39-42E8-B02B-E0F3519ABD64}"/>
            </a:ext>
          </a:extLst>
        </xdr:cNvPr>
        <xdr:cNvSpPr txBox="1"/>
      </xdr:nvSpPr>
      <xdr:spPr>
        <a:xfrm>
          <a:off x="16357600"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633" name="フローチャート: 判断 632">
          <a:extLst>
            <a:ext uri="{FF2B5EF4-FFF2-40B4-BE49-F238E27FC236}">
              <a16:creationId xmlns:a16="http://schemas.microsoft.com/office/drawing/2014/main" id="{19B355A0-5261-41A0-A7F5-372A94000B8C}"/>
            </a:ext>
          </a:extLst>
        </xdr:cNvPr>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156845</xdr:rowOff>
    </xdr:from>
    <xdr:to>
      <xdr:col>81</xdr:col>
      <xdr:colOff>101600</xdr:colOff>
      <xdr:row>59</xdr:row>
      <xdr:rowOff>86995</xdr:rowOff>
    </xdr:to>
    <xdr:sp macro="" textlink="">
      <xdr:nvSpPr>
        <xdr:cNvPr id="634" name="フローチャート: 判断 633">
          <a:extLst>
            <a:ext uri="{FF2B5EF4-FFF2-40B4-BE49-F238E27FC236}">
              <a16:creationId xmlns:a16="http://schemas.microsoft.com/office/drawing/2014/main" id="{4A77DB73-D361-4884-BBE8-5666C6D385BF}"/>
            </a:ext>
          </a:extLst>
        </xdr:cNvPr>
        <xdr:cNvSpPr/>
      </xdr:nvSpPr>
      <xdr:spPr>
        <a:xfrm>
          <a:off x="15430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130175</xdr:rowOff>
    </xdr:from>
    <xdr:to>
      <xdr:col>76</xdr:col>
      <xdr:colOff>165100</xdr:colOff>
      <xdr:row>59</xdr:row>
      <xdr:rowOff>60325</xdr:rowOff>
    </xdr:to>
    <xdr:sp macro="" textlink="">
      <xdr:nvSpPr>
        <xdr:cNvPr id="635" name="フローチャート: 判断 634">
          <a:extLst>
            <a:ext uri="{FF2B5EF4-FFF2-40B4-BE49-F238E27FC236}">
              <a16:creationId xmlns:a16="http://schemas.microsoft.com/office/drawing/2014/main" id="{D0ACEB6C-6E42-4F76-BBB9-D6865FD66785}"/>
            </a:ext>
          </a:extLst>
        </xdr:cNvPr>
        <xdr:cNvSpPr/>
      </xdr:nvSpPr>
      <xdr:spPr>
        <a:xfrm>
          <a:off x="14541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97790</xdr:rowOff>
    </xdr:from>
    <xdr:to>
      <xdr:col>72</xdr:col>
      <xdr:colOff>38100</xdr:colOff>
      <xdr:row>59</xdr:row>
      <xdr:rowOff>27940</xdr:rowOff>
    </xdr:to>
    <xdr:sp macro="" textlink="">
      <xdr:nvSpPr>
        <xdr:cNvPr id="636" name="フローチャート: 判断 635">
          <a:extLst>
            <a:ext uri="{FF2B5EF4-FFF2-40B4-BE49-F238E27FC236}">
              <a16:creationId xmlns:a16="http://schemas.microsoft.com/office/drawing/2014/main" id="{BE296487-295B-4A71-A869-F690BF29363B}"/>
            </a:ext>
          </a:extLst>
        </xdr:cNvPr>
        <xdr:cNvSpPr/>
      </xdr:nvSpPr>
      <xdr:spPr>
        <a:xfrm>
          <a:off x="13652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114935</xdr:rowOff>
    </xdr:from>
    <xdr:to>
      <xdr:col>67</xdr:col>
      <xdr:colOff>101600</xdr:colOff>
      <xdr:row>59</xdr:row>
      <xdr:rowOff>45085</xdr:rowOff>
    </xdr:to>
    <xdr:sp macro="" textlink="">
      <xdr:nvSpPr>
        <xdr:cNvPr id="637" name="フローチャート: 判断 636">
          <a:extLst>
            <a:ext uri="{FF2B5EF4-FFF2-40B4-BE49-F238E27FC236}">
              <a16:creationId xmlns:a16="http://schemas.microsoft.com/office/drawing/2014/main" id="{3C5356CA-1B38-49B9-A4C1-B21EF28FB6C2}"/>
            </a:ext>
          </a:extLst>
        </xdr:cNvPr>
        <xdr:cNvSpPr/>
      </xdr:nvSpPr>
      <xdr:spPr>
        <a:xfrm>
          <a:off x="12763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9EC806D4-E88F-4A65-9446-47FC076ECFD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FB5D9DA6-E5C9-4DAF-92FA-415DED59E71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3E4D3210-4A90-4162-841D-38CFEAF6F60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FC5CA0B1-B5D7-44F3-B43E-D0A98E059D7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7C2758BD-9701-4CCE-8526-D42F907F6F4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643" name="楕円 642">
          <a:extLst>
            <a:ext uri="{FF2B5EF4-FFF2-40B4-BE49-F238E27FC236}">
              <a16:creationId xmlns:a16="http://schemas.microsoft.com/office/drawing/2014/main" id="{1C097FDA-ACE7-4535-A84A-D7E69EB0C44F}"/>
            </a:ext>
          </a:extLst>
        </xdr:cNvPr>
        <xdr:cNvSpPr/>
      </xdr:nvSpPr>
      <xdr:spPr>
        <a:xfrm>
          <a:off x="16268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41927</xdr:rowOff>
    </xdr:from>
    <xdr:ext cx="405111" cy="259045"/>
    <xdr:sp macro="" textlink="">
      <xdr:nvSpPr>
        <xdr:cNvPr id="644" name="【保健センター・保健所】&#10;有形固定資産減価償却率該当値テキスト">
          <a:extLst>
            <a:ext uri="{FF2B5EF4-FFF2-40B4-BE49-F238E27FC236}">
              <a16:creationId xmlns:a16="http://schemas.microsoft.com/office/drawing/2014/main" id="{C735BE78-7F09-4F8F-8D23-35BDA121C1A6}"/>
            </a:ext>
          </a:extLst>
        </xdr:cNvPr>
        <xdr:cNvSpPr txBox="1"/>
      </xdr:nvSpPr>
      <xdr:spPr>
        <a:xfrm>
          <a:off x="16357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23495</xdr:rowOff>
    </xdr:from>
    <xdr:to>
      <xdr:col>81</xdr:col>
      <xdr:colOff>101600</xdr:colOff>
      <xdr:row>60</xdr:row>
      <xdr:rowOff>125095</xdr:rowOff>
    </xdr:to>
    <xdr:sp macro="" textlink="">
      <xdr:nvSpPr>
        <xdr:cNvPr id="645" name="楕円 644">
          <a:extLst>
            <a:ext uri="{FF2B5EF4-FFF2-40B4-BE49-F238E27FC236}">
              <a16:creationId xmlns:a16="http://schemas.microsoft.com/office/drawing/2014/main" id="{B51C887F-52BA-4860-AEB4-5496A1D5CDA6}"/>
            </a:ext>
          </a:extLst>
        </xdr:cNvPr>
        <xdr:cNvSpPr/>
      </xdr:nvSpPr>
      <xdr:spPr>
        <a:xfrm>
          <a:off x="15430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74295</xdr:rowOff>
    </xdr:from>
    <xdr:to>
      <xdr:col>85</xdr:col>
      <xdr:colOff>127000</xdr:colOff>
      <xdr:row>60</xdr:row>
      <xdr:rowOff>114300</xdr:rowOff>
    </xdr:to>
    <xdr:cxnSp macro="">
      <xdr:nvCxnSpPr>
        <xdr:cNvPr id="646" name="直線コネクタ 645">
          <a:extLst>
            <a:ext uri="{FF2B5EF4-FFF2-40B4-BE49-F238E27FC236}">
              <a16:creationId xmlns:a16="http://schemas.microsoft.com/office/drawing/2014/main" id="{B3385B02-52CF-4B32-86BD-DAF171FC3805}"/>
            </a:ext>
          </a:extLst>
        </xdr:cNvPr>
        <xdr:cNvCxnSpPr/>
      </xdr:nvCxnSpPr>
      <xdr:spPr>
        <a:xfrm>
          <a:off x="15481300" y="103612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154940</xdr:rowOff>
    </xdr:from>
    <xdr:to>
      <xdr:col>76</xdr:col>
      <xdr:colOff>165100</xdr:colOff>
      <xdr:row>60</xdr:row>
      <xdr:rowOff>85090</xdr:rowOff>
    </xdr:to>
    <xdr:sp macro="" textlink="">
      <xdr:nvSpPr>
        <xdr:cNvPr id="647" name="楕円 646">
          <a:extLst>
            <a:ext uri="{FF2B5EF4-FFF2-40B4-BE49-F238E27FC236}">
              <a16:creationId xmlns:a16="http://schemas.microsoft.com/office/drawing/2014/main" id="{6ECC649F-8ECF-412C-803B-D42F32D6469B}"/>
            </a:ext>
          </a:extLst>
        </xdr:cNvPr>
        <xdr:cNvSpPr/>
      </xdr:nvSpPr>
      <xdr:spPr>
        <a:xfrm>
          <a:off x="14541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34290</xdr:rowOff>
    </xdr:from>
    <xdr:to>
      <xdr:col>81</xdr:col>
      <xdr:colOff>50800</xdr:colOff>
      <xdr:row>60</xdr:row>
      <xdr:rowOff>74295</xdr:rowOff>
    </xdr:to>
    <xdr:cxnSp macro="">
      <xdr:nvCxnSpPr>
        <xdr:cNvPr id="648" name="直線コネクタ 647">
          <a:extLst>
            <a:ext uri="{FF2B5EF4-FFF2-40B4-BE49-F238E27FC236}">
              <a16:creationId xmlns:a16="http://schemas.microsoft.com/office/drawing/2014/main" id="{F142E6CA-2658-4062-868A-003F3681B77D}"/>
            </a:ext>
          </a:extLst>
        </xdr:cNvPr>
        <xdr:cNvCxnSpPr/>
      </xdr:nvCxnSpPr>
      <xdr:spPr>
        <a:xfrm>
          <a:off x="14592300" y="103212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145415</xdr:rowOff>
    </xdr:from>
    <xdr:to>
      <xdr:col>72</xdr:col>
      <xdr:colOff>38100</xdr:colOff>
      <xdr:row>60</xdr:row>
      <xdr:rowOff>75565</xdr:rowOff>
    </xdr:to>
    <xdr:sp macro="" textlink="">
      <xdr:nvSpPr>
        <xdr:cNvPr id="649" name="楕円 648">
          <a:extLst>
            <a:ext uri="{FF2B5EF4-FFF2-40B4-BE49-F238E27FC236}">
              <a16:creationId xmlns:a16="http://schemas.microsoft.com/office/drawing/2014/main" id="{BA0CB8D6-C290-41A6-A258-B68F1CD7C11D}"/>
            </a:ext>
          </a:extLst>
        </xdr:cNvPr>
        <xdr:cNvSpPr/>
      </xdr:nvSpPr>
      <xdr:spPr>
        <a:xfrm>
          <a:off x="13652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24765</xdr:rowOff>
    </xdr:from>
    <xdr:to>
      <xdr:col>76</xdr:col>
      <xdr:colOff>114300</xdr:colOff>
      <xdr:row>60</xdr:row>
      <xdr:rowOff>34290</xdr:rowOff>
    </xdr:to>
    <xdr:cxnSp macro="">
      <xdr:nvCxnSpPr>
        <xdr:cNvPr id="650" name="直線コネクタ 649">
          <a:extLst>
            <a:ext uri="{FF2B5EF4-FFF2-40B4-BE49-F238E27FC236}">
              <a16:creationId xmlns:a16="http://schemas.microsoft.com/office/drawing/2014/main" id="{7CFA1961-9A16-40B5-80CD-BBB457D05A70}"/>
            </a:ext>
          </a:extLst>
        </xdr:cNvPr>
        <xdr:cNvCxnSpPr/>
      </xdr:nvCxnSpPr>
      <xdr:spPr>
        <a:xfrm>
          <a:off x="13703300" y="103117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107315</xdr:rowOff>
    </xdr:from>
    <xdr:to>
      <xdr:col>67</xdr:col>
      <xdr:colOff>101600</xdr:colOff>
      <xdr:row>60</xdr:row>
      <xdr:rowOff>37465</xdr:rowOff>
    </xdr:to>
    <xdr:sp macro="" textlink="">
      <xdr:nvSpPr>
        <xdr:cNvPr id="651" name="楕円 650">
          <a:extLst>
            <a:ext uri="{FF2B5EF4-FFF2-40B4-BE49-F238E27FC236}">
              <a16:creationId xmlns:a16="http://schemas.microsoft.com/office/drawing/2014/main" id="{DF671B70-78AC-43CB-85D3-711D804F6C92}"/>
            </a:ext>
          </a:extLst>
        </xdr:cNvPr>
        <xdr:cNvSpPr/>
      </xdr:nvSpPr>
      <xdr:spPr>
        <a:xfrm>
          <a:off x="12763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158115</xdr:rowOff>
    </xdr:from>
    <xdr:to>
      <xdr:col>71</xdr:col>
      <xdr:colOff>177800</xdr:colOff>
      <xdr:row>60</xdr:row>
      <xdr:rowOff>24765</xdr:rowOff>
    </xdr:to>
    <xdr:cxnSp macro="">
      <xdr:nvCxnSpPr>
        <xdr:cNvPr id="652" name="直線コネクタ 651">
          <a:extLst>
            <a:ext uri="{FF2B5EF4-FFF2-40B4-BE49-F238E27FC236}">
              <a16:creationId xmlns:a16="http://schemas.microsoft.com/office/drawing/2014/main" id="{E8B62F29-EF76-4357-AF45-CC748368840D}"/>
            </a:ext>
          </a:extLst>
        </xdr:cNvPr>
        <xdr:cNvCxnSpPr/>
      </xdr:nvCxnSpPr>
      <xdr:spPr>
        <a:xfrm>
          <a:off x="12814300" y="102736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103522</xdr:rowOff>
    </xdr:from>
    <xdr:ext cx="405111" cy="259045"/>
    <xdr:sp macro="" textlink="">
      <xdr:nvSpPr>
        <xdr:cNvPr id="653" name="n_1aveValue【保健センター・保健所】&#10;有形固定資産減価償却率">
          <a:extLst>
            <a:ext uri="{FF2B5EF4-FFF2-40B4-BE49-F238E27FC236}">
              <a16:creationId xmlns:a16="http://schemas.microsoft.com/office/drawing/2014/main" id="{21678B9C-F866-4633-9180-7FD10238B3FF}"/>
            </a:ext>
          </a:extLst>
        </xdr:cNvPr>
        <xdr:cNvSpPr txBox="1"/>
      </xdr:nvSpPr>
      <xdr:spPr>
        <a:xfrm>
          <a:off x="15266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76852</xdr:rowOff>
    </xdr:from>
    <xdr:ext cx="405111" cy="259045"/>
    <xdr:sp macro="" textlink="">
      <xdr:nvSpPr>
        <xdr:cNvPr id="654" name="n_2aveValue【保健センター・保健所】&#10;有形固定資産減価償却率">
          <a:extLst>
            <a:ext uri="{FF2B5EF4-FFF2-40B4-BE49-F238E27FC236}">
              <a16:creationId xmlns:a16="http://schemas.microsoft.com/office/drawing/2014/main" id="{047EBDF5-F5A8-45FE-8015-91358EDD7161}"/>
            </a:ext>
          </a:extLst>
        </xdr:cNvPr>
        <xdr:cNvSpPr txBox="1"/>
      </xdr:nvSpPr>
      <xdr:spPr>
        <a:xfrm>
          <a:off x="14389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44467</xdr:rowOff>
    </xdr:from>
    <xdr:ext cx="405111" cy="259045"/>
    <xdr:sp macro="" textlink="">
      <xdr:nvSpPr>
        <xdr:cNvPr id="655" name="n_3aveValue【保健センター・保健所】&#10;有形固定資産減価償却率">
          <a:extLst>
            <a:ext uri="{FF2B5EF4-FFF2-40B4-BE49-F238E27FC236}">
              <a16:creationId xmlns:a16="http://schemas.microsoft.com/office/drawing/2014/main" id="{400ACE8D-02DB-4B76-9F38-38552F386A3E}"/>
            </a:ext>
          </a:extLst>
        </xdr:cNvPr>
        <xdr:cNvSpPr txBox="1"/>
      </xdr:nvSpPr>
      <xdr:spPr>
        <a:xfrm>
          <a:off x="13500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61612</xdr:rowOff>
    </xdr:from>
    <xdr:ext cx="405111" cy="259045"/>
    <xdr:sp macro="" textlink="">
      <xdr:nvSpPr>
        <xdr:cNvPr id="656" name="n_4aveValue【保健センター・保健所】&#10;有形固定資産減価償却率">
          <a:extLst>
            <a:ext uri="{FF2B5EF4-FFF2-40B4-BE49-F238E27FC236}">
              <a16:creationId xmlns:a16="http://schemas.microsoft.com/office/drawing/2014/main" id="{ADFBC695-C219-4351-AA35-ADE0B726BB6F}"/>
            </a:ext>
          </a:extLst>
        </xdr:cNvPr>
        <xdr:cNvSpPr txBox="1"/>
      </xdr:nvSpPr>
      <xdr:spPr>
        <a:xfrm>
          <a:off x="12611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116222</xdr:rowOff>
    </xdr:from>
    <xdr:ext cx="405111" cy="259045"/>
    <xdr:sp macro="" textlink="">
      <xdr:nvSpPr>
        <xdr:cNvPr id="657" name="n_1mainValue【保健センター・保健所】&#10;有形固定資産減価償却率">
          <a:extLst>
            <a:ext uri="{FF2B5EF4-FFF2-40B4-BE49-F238E27FC236}">
              <a16:creationId xmlns:a16="http://schemas.microsoft.com/office/drawing/2014/main" id="{16AA6BAB-D2BF-4426-8645-C804AEADFA37}"/>
            </a:ext>
          </a:extLst>
        </xdr:cNvPr>
        <xdr:cNvSpPr txBox="1"/>
      </xdr:nvSpPr>
      <xdr:spPr>
        <a:xfrm>
          <a:off x="152660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76217</xdr:rowOff>
    </xdr:from>
    <xdr:ext cx="405111" cy="259045"/>
    <xdr:sp macro="" textlink="">
      <xdr:nvSpPr>
        <xdr:cNvPr id="658" name="n_2mainValue【保健センター・保健所】&#10;有形固定資産減価償却率">
          <a:extLst>
            <a:ext uri="{FF2B5EF4-FFF2-40B4-BE49-F238E27FC236}">
              <a16:creationId xmlns:a16="http://schemas.microsoft.com/office/drawing/2014/main" id="{F8393174-7AB3-454F-87A7-938D46F289DB}"/>
            </a:ext>
          </a:extLst>
        </xdr:cNvPr>
        <xdr:cNvSpPr txBox="1"/>
      </xdr:nvSpPr>
      <xdr:spPr>
        <a:xfrm>
          <a:off x="14389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659" name="n_3mainValue【保健センター・保健所】&#10;有形固定資産減価償却率">
          <a:extLst>
            <a:ext uri="{FF2B5EF4-FFF2-40B4-BE49-F238E27FC236}">
              <a16:creationId xmlns:a16="http://schemas.microsoft.com/office/drawing/2014/main" id="{7F96CF24-11F8-4D6E-A431-D1515A190E89}"/>
            </a:ext>
          </a:extLst>
        </xdr:cNvPr>
        <xdr:cNvSpPr txBox="1"/>
      </xdr:nvSpPr>
      <xdr:spPr>
        <a:xfrm>
          <a:off x="13500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28592</xdr:rowOff>
    </xdr:from>
    <xdr:ext cx="405111" cy="259045"/>
    <xdr:sp macro="" textlink="">
      <xdr:nvSpPr>
        <xdr:cNvPr id="660" name="n_4mainValue【保健センター・保健所】&#10;有形固定資産減価償却率">
          <a:extLst>
            <a:ext uri="{FF2B5EF4-FFF2-40B4-BE49-F238E27FC236}">
              <a16:creationId xmlns:a16="http://schemas.microsoft.com/office/drawing/2014/main" id="{087A4F0A-20F8-4601-B5A7-C80BDE2A6EC4}"/>
            </a:ext>
          </a:extLst>
        </xdr:cNvPr>
        <xdr:cNvSpPr txBox="1"/>
      </xdr:nvSpPr>
      <xdr:spPr>
        <a:xfrm>
          <a:off x="12611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a:extLst>
            <a:ext uri="{FF2B5EF4-FFF2-40B4-BE49-F238E27FC236}">
              <a16:creationId xmlns:a16="http://schemas.microsoft.com/office/drawing/2014/main" id="{63F3BC2E-CF7E-4FB3-8837-59667BC0455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a:extLst>
            <a:ext uri="{FF2B5EF4-FFF2-40B4-BE49-F238E27FC236}">
              <a16:creationId xmlns:a16="http://schemas.microsoft.com/office/drawing/2014/main" id="{42A4634D-CE13-4B50-8D5D-617D362F2DE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a:extLst>
            <a:ext uri="{FF2B5EF4-FFF2-40B4-BE49-F238E27FC236}">
              <a16:creationId xmlns:a16="http://schemas.microsoft.com/office/drawing/2014/main" id="{67A18FD7-104B-47B4-851A-90989A541DA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a:extLst>
            <a:ext uri="{FF2B5EF4-FFF2-40B4-BE49-F238E27FC236}">
              <a16:creationId xmlns:a16="http://schemas.microsoft.com/office/drawing/2014/main" id="{54753019-5510-4E02-A131-CE198516CD8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a:extLst>
            <a:ext uri="{FF2B5EF4-FFF2-40B4-BE49-F238E27FC236}">
              <a16:creationId xmlns:a16="http://schemas.microsoft.com/office/drawing/2014/main" id="{91B4AA65-CD4A-4FA3-AA14-038E0400667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a:extLst>
            <a:ext uri="{FF2B5EF4-FFF2-40B4-BE49-F238E27FC236}">
              <a16:creationId xmlns:a16="http://schemas.microsoft.com/office/drawing/2014/main" id="{DF5A4AAB-DA4F-458C-B2E9-E54A79C12A5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a:extLst>
            <a:ext uri="{FF2B5EF4-FFF2-40B4-BE49-F238E27FC236}">
              <a16:creationId xmlns:a16="http://schemas.microsoft.com/office/drawing/2014/main" id="{2DE097C9-B26B-479B-AC64-AB7B1016125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a:extLst>
            <a:ext uri="{FF2B5EF4-FFF2-40B4-BE49-F238E27FC236}">
              <a16:creationId xmlns:a16="http://schemas.microsoft.com/office/drawing/2014/main" id="{49B456A3-809E-45AE-9D5F-52E6F34FE62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a:extLst>
            <a:ext uri="{FF2B5EF4-FFF2-40B4-BE49-F238E27FC236}">
              <a16:creationId xmlns:a16="http://schemas.microsoft.com/office/drawing/2014/main" id="{4D24E524-FB44-4A9E-B2BE-8F779BEF3A4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a:extLst>
            <a:ext uri="{FF2B5EF4-FFF2-40B4-BE49-F238E27FC236}">
              <a16:creationId xmlns:a16="http://schemas.microsoft.com/office/drawing/2014/main" id="{F0A6FB5F-6EB4-491F-9BB4-C4F6891DCC8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1" name="直線コネクタ 670">
          <a:extLst>
            <a:ext uri="{FF2B5EF4-FFF2-40B4-BE49-F238E27FC236}">
              <a16:creationId xmlns:a16="http://schemas.microsoft.com/office/drawing/2014/main" id="{8E867143-22B0-49F7-9882-D38FFCBD0C9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2" name="テキスト ボックス 671">
          <a:extLst>
            <a:ext uri="{FF2B5EF4-FFF2-40B4-BE49-F238E27FC236}">
              <a16:creationId xmlns:a16="http://schemas.microsoft.com/office/drawing/2014/main" id="{96AB63A3-DB68-4E26-8104-C7762BBD11A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3" name="直線コネクタ 672">
          <a:extLst>
            <a:ext uri="{FF2B5EF4-FFF2-40B4-BE49-F238E27FC236}">
              <a16:creationId xmlns:a16="http://schemas.microsoft.com/office/drawing/2014/main" id="{74176E81-0F27-47D1-9611-82A9053BC5C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4" name="テキスト ボックス 673">
          <a:extLst>
            <a:ext uri="{FF2B5EF4-FFF2-40B4-BE49-F238E27FC236}">
              <a16:creationId xmlns:a16="http://schemas.microsoft.com/office/drawing/2014/main" id="{4B929406-E887-4CB6-B212-63CA88638E9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5" name="直線コネクタ 674">
          <a:extLst>
            <a:ext uri="{FF2B5EF4-FFF2-40B4-BE49-F238E27FC236}">
              <a16:creationId xmlns:a16="http://schemas.microsoft.com/office/drawing/2014/main" id="{2DEC1B79-6858-450E-8957-383818385DE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6" name="テキスト ボックス 675">
          <a:extLst>
            <a:ext uri="{FF2B5EF4-FFF2-40B4-BE49-F238E27FC236}">
              <a16:creationId xmlns:a16="http://schemas.microsoft.com/office/drawing/2014/main" id="{D10A826D-6535-41B7-9423-05C590149C2A}"/>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7" name="直線コネクタ 676">
          <a:extLst>
            <a:ext uri="{FF2B5EF4-FFF2-40B4-BE49-F238E27FC236}">
              <a16:creationId xmlns:a16="http://schemas.microsoft.com/office/drawing/2014/main" id="{A6DC35E2-83EB-4E95-98AD-81D38444FEC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8" name="テキスト ボックス 677">
          <a:extLst>
            <a:ext uri="{FF2B5EF4-FFF2-40B4-BE49-F238E27FC236}">
              <a16:creationId xmlns:a16="http://schemas.microsoft.com/office/drawing/2014/main" id="{59715D56-74C4-452D-8A2A-15CBD08FD69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0F4B8E46-49DC-4C94-9B73-204CA7D0451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a:extLst>
            <a:ext uri="{FF2B5EF4-FFF2-40B4-BE49-F238E27FC236}">
              <a16:creationId xmlns:a16="http://schemas.microsoft.com/office/drawing/2014/main" id="{CAC8F432-BB33-43E0-A700-C8064A040B4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a:extLst>
            <a:ext uri="{FF2B5EF4-FFF2-40B4-BE49-F238E27FC236}">
              <a16:creationId xmlns:a16="http://schemas.microsoft.com/office/drawing/2014/main" id="{3B811136-40CD-48CF-AC35-FF7FC20D305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134874</xdr:rowOff>
    </xdr:from>
    <xdr:to>
      <xdr:col>116</xdr:col>
      <xdr:colOff>62864</xdr:colOff>
      <xdr:row>63</xdr:row>
      <xdr:rowOff>125730</xdr:rowOff>
    </xdr:to>
    <xdr:cxnSp macro="">
      <xdr:nvCxnSpPr>
        <xdr:cNvPr id="682" name="直線コネクタ 681">
          <a:extLst>
            <a:ext uri="{FF2B5EF4-FFF2-40B4-BE49-F238E27FC236}">
              <a16:creationId xmlns:a16="http://schemas.microsoft.com/office/drawing/2014/main" id="{810875C4-07ED-4DFF-A64E-C9DCE44889AB}"/>
            </a:ext>
          </a:extLst>
        </xdr:cNvPr>
        <xdr:cNvCxnSpPr/>
      </xdr:nvCxnSpPr>
      <xdr:spPr>
        <a:xfrm flipV="1">
          <a:off x="22160864" y="990752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83" name="【保健センター・保健所】&#10;一人当たり面積最小値テキスト">
          <a:extLst>
            <a:ext uri="{FF2B5EF4-FFF2-40B4-BE49-F238E27FC236}">
              <a16:creationId xmlns:a16="http://schemas.microsoft.com/office/drawing/2014/main" id="{5249B88B-F54F-4B1A-8536-723CE47DA4B1}"/>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84" name="直線コネクタ 683">
          <a:extLst>
            <a:ext uri="{FF2B5EF4-FFF2-40B4-BE49-F238E27FC236}">
              <a16:creationId xmlns:a16="http://schemas.microsoft.com/office/drawing/2014/main" id="{B940457B-32EC-46F6-9946-A66E62EDCF9D}"/>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81551</xdr:rowOff>
    </xdr:from>
    <xdr:ext cx="469744" cy="259045"/>
    <xdr:sp macro="" textlink="">
      <xdr:nvSpPr>
        <xdr:cNvPr id="685" name="【保健センター・保健所】&#10;一人当たり面積最大値テキスト">
          <a:extLst>
            <a:ext uri="{FF2B5EF4-FFF2-40B4-BE49-F238E27FC236}">
              <a16:creationId xmlns:a16="http://schemas.microsoft.com/office/drawing/2014/main" id="{59996E70-14A3-4EA9-AF32-4A7EAD222B21}"/>
            </a:ext>
          </a:extLst>
        </xdr:cNvPr>
        <xdr:cNvSpPr txBox="1"/>
      </xdr:nvSpPr>
      <xdr:spPr>
        <a:xfrm>
          <a:off x="22199600" y="968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134874</xdr:rowOff>
    </xdr:from>
    <xdr:to>
      <xdr:col>116</xdr:col>
      <xdr:colOff>152400</xdr:colOff>
      <xdr:row>57</xdr:row>
      <xdr:rowOff>134874</xdr:rowOff>
    </xdr:to>
    <xdr:cxnSp macro="">
      <xdr:nvCxnSpPr>
        <xdr:cNvPr id="686" name="直線コネクタ 685">
          <a:extLst>
            <a:ext uri="{FF2B5EF4-FFF2-40B4-BE49-F238E27FC236}">
              <a16:creationId xmlns:a16="http://schemas.microsoft.com/office/drawing/2014/main" id="{92F3A1A8-F8FC-48F2-B67D-028771FC2632}"/>
            </a:ext>
          </a:extLst>
        </xdr:cNvPr>
        <xdr:cNvCxnSpPr/>
      </xdr:nvCxnSpPr>
      <xdr:spPr>
        <a:xfrm>
          <a:off x="22072600" y="990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9923</xdr:rowOff>
    </xdr:from>
    <xdr:ext cx="469744" cy="259045"/>
    <xdr:sp macro="" textlink="">
      <xdr:nvSpPr>
        <xdr:cNvPr id="687" name="【保健センター・保健所】&#10;一人当たり面積平均値テキスト">
          <a:extLst>
            <a:ext uri="{FF2B5EF4-FFF2-40B4-BE49-F238E27FC236}">
              <a16:creationId xmlns:a16="http://schemas.microsoft.com/office/drawing/2014/main" id="{DE236629-37D0-4209-A575-862E9B0DC836}"/>
            </a:ext>
          </a:extLst>
        </xdr:cNvPr>
        <xdr:cNvSpPr txBox="1"/>
      </xdr:nvSpPr>
      <xdr:spPr>
        <a:xfrm>
          <a:off x="22199600" y="10639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31496</xdr:rowOff>
    </xdr:from>
    <xdr:to>
      <xdr:col>116</xdr:col>
      <xdr:colOff>114300</xdr:colOff>
      <xdr:row>62</xdr:row>
      <xdr:rowOff>133096</xdr:rowOff>
    </xdr:to>
    <xdr:sp macro="" textlink="">
      <xdr:nvSpPr>
        <xdr:cNvPr id="688" name="フローチャート: 判断 687">
          <a:extLst>
            <a:ext uri="{FF2B5EF4-FFF2-40B4-BE49-F238E27FC236}">
              <a16:creationId xmlns:a16="http://schemas.microsoft.com/office/drawing/2014/main" id="{49C13568-9AB5-46BA-AC9A-7616B1E6BE0F}"/>
            </a:ext>
          </a:extLst>
        </xdr:cNvPr>
        <xdr:cNvSpPr/>
      </xdr:nvSpPr>
      <xdr:spPr>
        <a:xfrm>
          <a:off x="221107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689" name="フローチャート: 判断 688">
          <a:extLst>
            <a:ext uri="{FF2B5EF4-FFF2-40B4-BE49-F238E27FC236}">
              <a16:creationId xmlns:a16="http://schemas.microsoft.com/office/drawing/2014/main" id="{5BC2EE24-0F1A-422D-80CD-71D5296A058D}"/>
            </a:ext>
          </a:extLst>
        </xdr:cNvPr>
        <xdr:cNvSpPr/>
      </xdr:nvSpPr>
      <xdr:spPr>
        <a:xfrm>
          <a:off x="21272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129794</xdr:rowOff>
    </xdr:from>
    <xdr:to>
      <xdr:col>107</xdr:col>
      <xdr:colOff>101600</xdr:colOff>
      <xdr:row>62</xdr:row>
      <xdr:rowOff>59944</xdr:rowOff>
    </xdr:to>
    <xdr:sp macro="" textlink="">
      <xdr:nvSpPr>
        <xdr:cNvPr id="690" name="フローチャート: 判断 689">
          <a:extLst>
            <a:ext uri="{FF2B5EF4-FFF2-40B4-BE49-F238E27FC236}">
              <a16:creationId xmlns:a16="http://schemas.microsoft.com/office/drawing/2014/main" id="{5B64856F-7A67-4C1D-A6A2-C9A88778158B}"/>
            </a:ext>
          </a:extLst>
        </xdr:cNvPr>
        <xdr:cNvSpPr/>
      </xdr:nvSpPr>
      <xdr:spPr>
        <a:xfrm>
          <a:off x="20383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691" name="フローチャート: 判断 690">
          <a:extLst>
            <a:ext uri="{FF2B5EF4-FFF2-40B4-BE49-F238E27FC236}">
              <a16:creationId xmlns:a16="http://schemas.microsoft.com/office/drawing/2014/main" id="{A795A022-6A58-4553-A760-AB3D794A9B17}"/>
            </a:ext>
          </a:extLst>
        </xdr:cNvPr>
        <xdr:cNvSpPr/>
      </xdr:nvSpPr>
      <xdr:spPr>
        <a:xfrm>
          <a:off x="19494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148082</xdr:rowOff>
    </xdr:from>
    <xdr:to>
      <xdr:col>98</xdr:col>
      <xdr:colOff>38100</xdr:colOff>
      <xdr:row>62</xdr:row>
      <xdr:rowOff>78232</xdr:rowOff>
    </xdr:to>
    <xdr:sp macro="" textlink="">
      <xdr:nvSpPr>
        <xdr:cNvPr id="692" name="フローチャート: 判断 691">
          <a:extLst>
            <a:ext uri="{FF2B5EF4-FFF2-40B4-BE49-F238E27FC236}">
              <a16:creationId xmlns:a16="http://schemas.microsoft.com/office/drawing/2014/main" id="{0602B82D-2219-4F36-BEA8-5D98DB5D406D}"/>
            </a:ext>
          </a:extLst>
        </xdr:cNvPr>
        <xdr:cNvSpPr/>
      </xdr:nvSpPr>
      <xdr:spPr>
        <a:xfrm>
          <a:off x="18605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E573A3EB-DBDA-4813-A621-F3CF509ECA7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791BE7A7-6643-417B-919B-EF246D54754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D085FB2C-B5FC-4DE5-B904-934ED1C1649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2A1FEE31-26F4-431E-8E42-79C51AF8E86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EBE989B8-5BB9-4675-9916-B740DBEB110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8636</xdr:rowOff>
    </xdr:from>
    <xdr:to>
      <xdr:col>116</xdr:col>
      <xdr:colOff>114300</xdr:colOff>
      <xdr:row>62</xdr:row>
      <xdr:rowOff>110236</xdr:rowOff>
    </xdr:to>
    <xdr:sp macro="" textlink="">
      <xdr:nvSpPr>
        <xdr:cNvPr id="698" name="楕円 697">
          <a:extLst>
            <a:ext uri="{FF2B5EF4-FFF2-40B4-BE49-F238E27FC236}">
              <a16:creationId xmlns:a16="http://schemas.microsoft.com/office/drawing/2014/main" id="{0F78CF2C-EC4E-4AE5-85FB-CDB1BA4CD1C8}"/>
            </a:ext>
          </a:extLst>
        </xdr:cNvPr>
        <xdr:cNvSpPr/>
      </xdr:nvSpPr>
      <xdr:spPr>
        <a:xfrm>
          <a:off x="221107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31513</xdr:rowOff>
    </xdr:from>
    <xdr:ext cx="469744" cy="259045"/>
    <xdr:sp macro="" textlink="">
      <xdr:nvSpPr>
        <xdr:cNvPr id="699" name="【保健センター・保健所】&#10;一人当たり面積該当値テキスト">
          <a:extLst>
            <a:ext uri="{FF2B5EF4-FFF2-40B4-BE49-F238E27FC236}">
              <a16:creationId xmlns:a16="http://schemas.microsoft.com/office/drawing/2014/main" id="{66E23E59-09C6-42B1-A7A9-62E777815E88}"/>
            </a:ext>
          </a:extLst>
        </xdr:cNvPr>
        <xdr:cNvSpPr txBox="1"/>
      </xdr:nvSpPr>
      <xdr:spPr>
        <a:xfrm>
          <a:off x="22199600" y="1048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xdr:rowOff>
    </xdr:from>
    <xdr:to>
      <xdr:col>112</xdr:col>
      <xdr:colOff>38100</xdr:colOff>
      <xdr:row>62</xdr:row>
      <xdr:rowOff>114808</xdr:rowOff>
    </xdr:to>
    <xdr:sp macro="" textlink="">
      <xdr:nvSpPr>
        <xdr:cNvPr id="700" name="楕円 699">
          <a:extLst>
            <a:ext uri="{FF2B5EF4-FFF2-40B4-BE49-F238E27FC236}">
              <a16:creationId xmlns:a16="http://schemas.microsoft.com/office/drawing/2014/main" id="{DA9B0B8C-12FB-4D46-B7BF-E8354017F9B9}"/>
            </a:ext>
          </a:extLst>
        </xdr:cNvPr>
        <xdr:cNvSpPr/>
      </xdr:nvSpPr>
      <xdr:spPr>
        <a:xfrm>
          <a:off x="21272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59436</xdr:rowOff>
    </xdr:from>
    <xdr:to>
      <xdr:col>116</xdr:col>
      <xdr:colOff>63500</xdr:colOff>
      <xdr:row>62</xdr:row>
      <xdr:rowOff>64008</xdr:rowOff>
    </xdr:to>
    <xdr:cxnSp macro="">
      <xdr:nvCxnSpPr>
        <xdr:cNvPr id="701" name="直線コネクタ 700">
          <a:extLst>
            <a:ext uri="{FF2B5EF4-FFF2-40B4-BE49-F238E27FC236}">
              <a16:creationId xmlns:a16="http://schemas.microsoft.com/office/drawing/2014/main" id="{8E85C076-06D0-4F27-A08C-E26FAFDEC1EA}"/>
            </a:ext>
          </a:extLst>
        </xdr:cNvPr>
        <xdr:cNvCxnSpPr/>
      </xdr:nvCxnSpPr>
      <xdr:spPr>
        <a:xfrm flipV="1">
          <a:off x="21323300" y="106893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8636</xdr:rowOff>
    </xdr:from>
    <xdr:to>
      <xdr:col>107</xdr:col>
      <xdr:colOff>101600</xdr:colOff>
      <xdr:row>62</xdr:row>
      <xdr:rowOff>110236</xdr:rowOff>
    </xdr:to>
    <xdr:sp macro="" textlink="">
      <xdr:nvSpPr>
        <xdr:cNvPr id="702" name="楕円 701">
          <a:extLst>
            <a:ext uri="{FF2B5EF4-FFF2-40B4-BE49-F238E27FC236}">
              <a16:creationId xmlns:a16="http://schemas.microsoft.com/office/drawing/2014/main" id="{396EF1A6-777A-4E58-9DB4-66496D7C20BB}"/>
            </a:ext>
          </a:extLst>
        </xdr:cNvPr>
        <xdr:cNvSpPr/>
      </xdr:nvSpPr>
      <xdr:spPr>
        <a:xfrm>
          <a:off x="20383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59436</xdr:rowOff>
    </xdr:from>
    <xdr:to>
      <xdr:col>111</xdr:col>
      <xdr:colOff>177800</xdr:colOff>
      <xdr:row>62</xdr:row>
      <xdr:rowOff>64008</xdr:rowOff>
    </xdr:to>
    <xdr:cxnSp macro="">
      <xdr:nvCxnSpPr>
        <xdr:cNvPr id="703" name="直線コネクタ 702">
          <a:extLst>
            <a:ext uri="{FF2B5EF4-FFF2-40B4-BE49-F238E27FC236}">
              <a16:creationId xmlns:a16="http://schemas.microsoft.com/office/drawing/2014/main" id="{F5DE92F0-1D1C-4403-BA28-BC28864E6D89}"/>
            </a:ext>
          </a:extLst>
        </xdr:cNvPr>
        <xdr:cNvCxnSpPr/>
      </xdr:nvCxnSpPr>
      <xdr:spPr>
        <a:xfrm>
          <a:off x="20434300" y="10689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8636</xdr:rowOff>
    </xdr:from>
    <xdr:to>
      <xdr:col>102</xdr:col>
      <xdr:colOff>165100</xdr:colOff>
      <xdr:row>62</xdr:row>
      <xdr:rowOff>110236</xdr:rowOff>
    </xdr:to>
    <xdr:sp macro="" textlink="">
      <xdr:nvSpPr>
        <xdr:cNvPr id="704" name="楕円 703">
          <a:extLst>
            <a:ext uri="{FF2B5EF4-FFF2-40B4-BE49-F238E27FC236}">
              <a16:creationId xmlns:a16="http://schemas.microsoft.com/office/drawing/2014/main" id="{CE21CF45-6114-4D60-B23F-5599CE4DAA32}"/>
            </a:ext>
          </a:extLst>
        </xdr:cNvPr>
        <xdr:cNvSpPr/>
      </xdr:nvSpPr>
      <xdr:spPr>
        <a:xfrm>
          <a:off x="19494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59436</xdr:rowOff>
    </xdr:from>
    <xdr:to>
      <xdr:col>107</xdr:col>
      <xdr:colOff>50800</xdr:colOff>
      <xdr:row>62</xdr:row>
      <xdr:rowOff>59436</xdr:rowOff>
    </xdr:to>
    <xdr:cxnSp macro="">
      <xdr:nvCxnSpPr>
        <xdr:cNvPr id="705" name="直線コネクタ 704">
          <a:extLst>
            <a:ext uri="{FF2B5EF4-FFF2-40B4-BE49-F238E27FC236}">
              <a16:creationId xmlns:a16="http://schemas.microsoft.com/office/drawing/2014/main" id="{B8D2910E-6EE2-4069-B5DF-A5C7B2F52FC7}"/>
            </a:ext>
          </a:extLst>
        </xdr:cNvPr>
        <xdr:cNvCxnSpPr/>
      </xdr:nvCxnSpPr>
      <xdr:spPr>
        <a:xfrm>
          <a:off x="19545300" y="10689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13208</xdr:rowOff>
    </xdr:from>
    <xdr:to>
      <xdr:col>98</xdr:col>
      <xdr:colOff>38100</xdr:colOff>
      <xdr:row>62</xdr:row>
      <xdr:rowOff>114808</xdr:rowOff>
    </xdr:to>
    <xdr:sp macro="" textlink="">
      <xdr:nvSpPr>
        <xdr:cNvPr id="706" name="楕円 705">
          <a:extLst>
            <a:ext uri="{FF2B5EF4-FFF2-40B4-BE49-F238E27FC236}">
              <a16:creationId xmlns:a16="http://schemas.microsoft.com/office/drawing/2014/main" id="{3A7EDDDD-A599-48DA-822D-38EF1D820A92}"/>
            </a:ext>
          </a:extLst>
        </xdr:cNvPr>
        <xdr:cNvSpPr/>
      </xdr:nvSpPr>
      <xdr:spPr>
        <a:xfrm>
          <a:off x="18605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59436</xdr:rowOff>
    </xdr:from>
    <xdr:to>
      <xdr:col>102</xdr:col>
      <xdr:colOff>114300</xdr:colOff>
      <xdr:row>62</xdr:row>
      <xdr:rowOff>64008</xdr:rowOff>
    </xdr:to>
    <xdr:cxnSp macro="">
      <xdr:nvCxnSpPr>
        <xdr:cNvPr id="707" name="直線コネクタ 706">
          <a:extLst>
            <a:ext uri="{FF2B5EF4-FFF2-40B4-BE49-F238E27FC236}">
              <a16:creationId xmlns:a16="http://schemas.microsoft.com/office/drawing/2014/main" id="{262660C0-637D-4B99-9AD3-9111D0BD35C8}"/>
            </a:ext>
          </a:extLst>
        </xdr:cNvPr>
        <xdr:cNvCxnSpPr/>
      </xdr:nvCxnSpPr>
      <xdr:spPr>
        <a:xfrm flipV="1">
          <a:off x="18656300" y="10689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126763</xdr:rowOff>
    </xdr:from>
    <xdr:ext cx="469744" cy="259045"/>
    <xdr:sp macro="" textlink="">
      <xdr:nvSpPr>
        <xdr:cNvPr id="708" name="n_1aveValue【保健センター・保健所】&#10;一人当たり面積">
          <a:extLst>
            <a:ext uri="{FF2B5EF4-FFF2-40B4-BE49-F238E27FC236}">
              <a16:creationId xmlns:a16="http://schemas.microsoft.com/office/drawing/2014/main" id="{EC549092-88CE-4664-A425-946A8937F71D}"/>
            </a:ext>
          </a:extLst>
        </xdr:cNvPr>
        <xdr:cNvSpPr txBox="1"/>
      </xdr:nvSpPr>
      <xdr:spPr>
        <a:xfrm>
          <a:off x="210757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76471</xdr:rowOff>
    </xdr:from>
    <xdr:ext cx="469744" cy="259045"/>
    <xdr:sp macro="" textlink="">
      <xdr:nvSpPr>
        <xdr:cNvPr id="709" name="n_2aveValue【保健センター・保健所】&#10;一人当たり面積">
          <a:extLst>
            <a:ext uri="{FF2B5EF4-FFF2-40B4-BE49-F238E27FC236}">
              <a16:creationId xmlns:a16="http://schemas.microsoft.com/office/drawing/2014/main" id="{225549E3-10EB-4C2D-8EF3-03F5FD016A33}"/>
            </a:ext>
          </a:extLst>
        </xdr:cNvPr>
        <xdr:cNvSpPr txBox="1"/>
      </xdr:nvSpPr>
      <xdr:spPr>
        <a:xfrm>
          <a:off x="201994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81043</xdr:rowOff>
    </xdr:from>
    <xdr:ext cx="469744" cy="259045"/>
    <xdr:sp macro="" textlink="">
      <xdr:nvSpPr>
        <xdr:cNvPr id="710" name="n_3aveValue【保健センター・保健所】&#10;一人当たり面積">
          <a:extLst>
            <a:ext uri="{FF2B5EF4-FFF2-40B4-BE49-F238E27FC236}">
              <a16:creationId xmlns:a16="http://schemas.microsoft.com/office/drawing/2014/main" id="{8F752E57-6F89-4A10-B69A-5D4ADA94FBF2}"/>
            </a:ext>
          </a:extLst>
        </xdr:cNvPr>
        <xdr:cNvSpPr txBox="1"/>
      </xdr:nvSpPr>
      <xdr:spPr>
        <a:xfrm>
          <a:off x="19310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94759</xdr:rowOff>
    </xdr:from>
    <xdr:ext cx="469744" cy="259045"/>
    <xdr:sp macro="" textlink="">
      <xdr:nvSpPr>
        <xdr:cNvPr id="711" name="n_4aveValue【保健センター・保健所】&#10;一人当たり面積">
          <a:extLst>
            <a:ext uri="{FF2B5EF4-FFF2-40B4-BE49-F238E27FC236}">
              <a16:creationId xmlns:a16="http://schemas.microsoft.com/office/drawing/2014/main" id="{8C97A82B-CAA9-4396-9D94-D40DAD45EC1C}"/>
            </a:ext>
          </a:extLst>
        </xdr:cNvPr>
        <xdr:cNvSpPr txBox="1"/>
      </xdr:nvSpPr>
      <xdr:spPr>
        <a:xfrm>
          <a:off x="18421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105935</xdr:rowOff>
    </xdr:from>
    <xdr:ext cx="469744" cy="259045"/>
    <xdr:sp macro="" textlink="">
      <xdr:nvSpPr>
        <xdr:cNvPr id="712" name="n_1mainValue【保健センター・保健所】&#10;一人当たり面積">
          <a:extLst>
            <a:ext uri="{FF2B5EF4-FFF2-40B4-BE49-F238E27FC236}">
              <a16:creationId xmlns:a16="http://schemas.microsoft.com/office/drawing/2014/main" id="{CA327A22-5CD1-4B84-9DA6-9D7B8E55241D}"/>
            </a:ext>
          </a:extLst>
        </xdr:cNvPr>
        <xdr:cNvSpPr txBox="1"/>
      </xdr:nvSpPr>
      <xdr:spPr>
        <a:xfrm>
          <a:off x="21075727"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101363</xdr:rowOff>
    </xdr:from>
    <xdr:ext cx="469744" cy="259045"/>
    <xdr:sp macro="" textlink="">
      <xdr:nvSpPr>
        <xdr:cNvPr id="713" name="n_2mainValue【保健センター・保健所】&#10;一人当たり面積">
          <a:extLst>
            <a:ext uri="{FF2B5EF4-FFF2-40B4-BE49-F238E27FC236}">
              <a16:creationId xmlns:a16="http://schemas.microsoft.com/office/drawing/2014/main" id="{FB40AA66-9551-497C-8DF1-FF41B439D635}"/>
            </a:ext>
          </a:extLst>
        </xdr:cNvPr>
        <xdr:cNvSpPr txBox="1"/>
      </xdr:nvSpPr>
      <xdr:spPr>
        <a:xfrm>
          <a:off x="201994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101363</xdr:rowOff>
    </xdr:from>
    <xdr:ext cx="469744" cy="259045"/>
    <xdr:sp macro="" textlink="">
      <xdr:nvSpPr>
        <xdr:cNvPr id="714" name="n_3mainValue【保健センター・保健所】&#10;一人当たり面積">
          <a:extLst>
            <a:ext uri="{FF2B5EF4-FFF2-40B4-BE49-F238E27FC236}">
              <a16:creationId xmlns:a16="http://schemas.microsoft.com/office/drawing/2014/main" id="{A14B424C-0D71-42B2-8CBC-EB7B3C91CD33}"/>
            </a:ext>
          </a:extLst>
        </xdr:cNvPr>
        <xdr:cNvSpPr txBox="1"/>
      </xdr:nvSpPr>
      <xdr:spPr>
        <a:xfrm>
          <a:off x="193104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105935</xdr:rowOff>
    </xdr:from>
    <xdr:ext cx="469744" cy="259045"/>
    <xdr:sp macro="" textlink="">
      <xdr:nvSpPr>
        <xdr:cNvPr id="715" name="n_4mainValue【保健センター・保健所】&#10;一人当たり面積">
          <a:extLst>
            <a:ext uri="{FF2B5EF4-FFF2-40B4-BE49-F238E27FC236}">
              <a16:creationId xmlns:a16="http://schemas.microsoft.com/office/drawing/2014/main" id="{CBA43AC8-2E7B-4B76-826D-71A64595C703}"/>
            </a:ext>
          </a:extLst>
        </xdr:cNvPr>
        <xdr:cNvSpPr txBox="1"/>
      </xdr:nvSpPr>
      <xdr:spPr>
        <a:xfrm>
          <a:off x="18421427"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a:extLst>
            <a:ext uri="{FF2B5EF4-FFF2-40B4-BE49-F238E27FC236}">
              <a16:creationId xmlns:a16="http://schemas.microsoft.com/office/drawing/2014/main" id="{CE38F869-64CE-444A-915F-11CC98584EA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a:extLst>
            <a:ext uri="{FF2B5EF4-FFF2-40B4-BE49-F238E27FC236}">
              <a16:creationId xmlns:a16="http://schemas.microsoft.com/office/drawing/2014/main" id="{44796430-D817-47C8-8B72-69F93A3636C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a:extLst>
            <a:ext uri="{FF2B5EF4-FFF2-40B4-BE49-F238E27FC236}">
              <a16:creationId xmlns:a16="http://schemas.microsoft.com/office/drawing/2014/main" id="{983191E7-1179-41DE-9680-487AD6FD30C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a:extLst>
            <a:ext uri="{FF2B5EF4-FFF2-40B4-BE49-F238E27FC236}">
              <a16:creationId xmlns:a16="http://schemas.microsoft.com/office/drawing/2014/main" id="{7BB236A8-49FD-49A0-9B54-C60022C5316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a:extLst>
            <a:ext uri="{FF2B5EF4-FFF2-40B4-BE49-F238E27FC236}">
              <a16:creationId xmlns:a16="http://schemas.microsoft.com/office/drawing/2014/main" id="{684C10D0-F52E-4A43-A7C2-05A698F1CF7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a:extLst>
            <a:ext uri="{FF2B5EF4-FFF2-40B4-BE49-F238E27FC236}">
              <a16:creationId xmlns:a16="http://schemas.microsoft.com/office/drawing/2014/main" id="{28539629-8559-4BB9-8D6A-57C4231B6FA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a:extLst>
            <a:ext uri="{FF2B5EF4-FFF2-40B4-BE49-F238E27FC236}">
              <a16:creationId xmlns:a16="http://schemas.microsoft.com/office/drawing/2014/main" id="{D1934E13-E899-4C80-A7C1-E47AE64D4AA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a:extLst>
            <a:ext uri="{FF2B5EF4-FFF2-40B4-BE49-F238E27FC236}">
              <a16:creationId xmlns:a16="http://schemas.microsoft.com/office/drawing/2014/main" id="{A68CB5DF-791D-4275-A725-29C3EFA9D03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a:extLst>
            <a:ext uri="{FF2B5EF4-FFF2-40B4-BE49-F238E27FC236}">
              <a16:creationId xmlns:a16="http://schemas.microsoft.com/office/drawing/2014/main" id="{D1C6DDA4-BCDE-4D3A-944B-62233B72971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a:extLst>
            <a:ext uri="{FF2B5EF4-FFF2-40B4-BE49-F238E27FC236}">
              <a16:creationId xmlns:a16="http://schemas.microsoft.com/office/drawing/2014/main" id="{3C3A03D2-A9D5-413F-B1A7-4CC2DF893C9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a:extLst>
            <a:ext uri="{FF2B5EF4-FFF2-40B4-BE49-F238E27FC236}">
              <a16:creationId xmlns:a16="http://schemas.microsoft.com/office/drawing/2014/main" id="{1B9115AE-97DC-48E4-B9EA-407A50A5A31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7" name="直線コネクタ 726">
          <a:extLst>
            <a:ext uri="{FF2B5EF4-FFF2-40B4-BE49-F238E27FC236}">
              <a16:creationId xmlns:a16="http://schemas.microsoft.com/office/drawing/2014/main" id="{02E965EF-04C8-4078-94A5-6A720883B74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8" name="テキスト ボックス 727">
          <a:extLst>
            <a:ext uri="{FF2B5EF4-FFF2-40B4-BE49-F238E27FC236}">
              <a16:creationId xmlns:a16="http://schemas.microsoft.com/office/drawing/2014/main" id="{93751579-C7CF-4C73-92A1-400DC37A6E6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9" name="直線コネクタ 728">
          <a:extLst>
            <a:ext uri="{FF2B5EF4-FFF2-40B4-BE49-F238E27FC236}">
              <a16:creationId xmlns:a16="http://schemas.microsoft.com/office/drawing/2014/main" id="{86AF0D45-F6BA-47FB-B7DD-05383F0DBFB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0" name="テキスト ボックス 729">
          <a:extLst>
            <a:ext uri="{FF2B5EF4-FFF2-40B4-BE49-F238E27FC236}">
              <a16:creationId xmlns:a16="http://schemas.microsoft.com/office/drawing/2014/main" id="{43D069CB-19D7-4813-B7E0-91DB59FC744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1" name="直線コネクタ 730">
          <a:extLst>
            <a:ext uri="{FF2B5EF4-FFF2-40B4-BE49-F238E27FC236}">
              <a16:creationId xmlns:a16="http://schemas.microsoft.com/office/drawing/2014/main" id="{2D9D827F-77F2-410D-B87D-9F9D7784D3C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2" name="テキスト ボックス 731">
          <a:extLst>
            <a:ext uri="{FF2B5EF4-FFF2-40B4-BE49-F238E27FC236}">
              <a16:creationId xmlns:a16="http://schemas.microsoft.com/office/drawing/2014/main" id="{7C6CAA8D-A3DA-4627-9286-D17B083BAA7C}"/>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3" name="直線コネクタ 732">
          <a:extLst>
            <a:ext uri="{FF2B5EF4-FFF2-40B4-BE49-F238E27FC236}">
              <a16:creationId xmlns:a16="http://schemas.microsoft.com/office/drawing/2014/main" id="{1B99A514-2ED9-4228-9B8E-A0C16597B7D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4" name="テキスト ボックス 733">
          <a:extLst>
            <a:ext uri="{FF2B5EF4-FFF2-40B4-BE49-F238E27FC236}">
              <a16:creationId xmlns:a16="http://schemas.microsoft.com/office/drawing/2014/main" id="{3F1E0960-E69E-4D1A-A9C0-D4F7E074344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5" name="直線コネクタ 734">
          <a:extLst>
            <a:ext uri="{FF2B5EF4-FFF2-40B4-BE49-F238E27FC236}">
              <a16:creationId xmlns:a16="http://schemas.microsoft.com/office/drawing/2014/main" id="{5EF6E6FC-CFD2-45E0-B68E-FFE894C2F78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6" name="テキスト ボックス 735">
          <a:extLst>
            <a:ext uri="{FF2B5EF4-FFF2-40B4-BE49-F238E27FC236}">
              <a16:creationId xmlns:a16="http://schemas.microsoft.com/office/drawing/2014/main" id="{8DBC0FD9-17B9-4EBD-B7AC-1DE71AD9C1BE}"/>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a:extLst>
            <a:ext uri="{FF2B5EF4-FFF2-40B4-BE49-F238E27FC236}">
              <a16:creationId xmlns:a16="http://schemas.microsoft.com/office/drawing/2014/main" id="{7C876529-9568-4449-8C86-04ECD89C07C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8" name="テキスト ボックス 737">
          <a:extLst>
            <a:ext uri="{FF2B5EF4-FFF2-40B4-BE49-F238E27FC236}">
              <a16:creationId xmlns:a16="http://schemas.microsoft.com/office/drawing/2014/main" id="{76824DCD-F60C-4584-96C3-D9795B2D7ED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a:extLst>
            <a:ext uri="{FF2B5EF4-FFF2-40B4-BE49-F238E27FC236}">
              <a16:creationId xmlns:a16="http://schemas.microsoft.com/office/drawing/2014/main" id="{7DE4523A-3800-4EFC-9317-61A491B6877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740" name="直線コネクタ 739">
          <a:extLst>
            <a:ext uri="{FF2B5EF4-FFF2-40B4-BE49-F238E27FC236}">
              <a16:creationId xmlns:a16="http://schemas.microsoft.com/office/drawing/2014/main" id="{D45BDA4B-B042-4D6D-B1D9-B8F13260E91C}"/>
            </a:ext>
          </a:extLst>
        </xdr:cNvPr>
        <xdr:cNvCxnSpPr/>
      </xdr:nvCxnSpPr>
      <xdr:spPr>
        <a:xfrm flipV="1">
          <a:off x="16318864" y="1339024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1" name="【消防施設】&#10;有形固定資産減価償却率最小値テキスト">
          <a:extLst>
            <a:ext uri="{FF2B5EF4-FFF2-40B4-BE49-F238E27FC236}">
              <a16:creationId xmlns:a16="http://schemas.microsoft.com/office/drawing/2014/main" id="{0DD8BF08-C2AF-4300-A9B5-715C0D60F4C6}"/>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2" name="直線コネクタ 741">
          <a:extLst>
            <a:ext uri="{FF2B5EF4-FFF2-40B4-BE49-F238E27FC236}">
              <a16:creationId xmlns:a16="http://schemas.microsoft.com/office/drawing/2014/main" id="{3C5F7E94-5FB1-4FE7-9E50-11611384BFD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743" name="【消防施設】&#10;有形固定資産減価償却率最大値テキスト">
          <a:extLst>
            <a:ext uri="{FF2B5EF4-FFF2-40B4-BE49-F238E27FC236}">
              <a16:creationId xmlns:a16="http://schemas.microsoft.com/office/drawing/2014/main" id="{3988B2D1-1A70-475A-89F9-A148B0BD218D}"/>
            </a:ext>
          </a:extLst>
        </xdr:cNvPr>
        <xdr:cNvSpPr txBox="1"/>
      </xdr:nvSpPr>
      <xdr:spPr>
        <a:xfrm>
          <a:off x="16357600"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744" name="直線コネクタ 743">
          <a:extLst>
            <a:ext uri="{FF2B5EF4-FFF2-40B4-BE49-F238E27FC236}">
              <a16:creationId xmlns:a16="http://schemas.microsoft.com/office/drawing/2014/main" id="{544048F3-2808-42C4-ACEE-B711C09527F5}"/>
            </a:ext>
          </a:extLst>
        </xdr:cNvPr>
        <xdr:cNvCxnSpPr/>
      </xdr:nvCxnSpPr>
      <xdr:spPr>
        <a:xfrm>
          <a:off x="16230600" y="1339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152416</xdr:rowOff>
    </xdr:from>
    <xdr:ext cx="405111" cy="259045"/>
    <xdr:sp macro="" textlink="">
      <xdr:nvSpPr>
        <xdr:cNvPr id="745" name="【消防施設】&#10;有形固定資産減価償却率平均値テキスト">
          <a:extLst>
            <a:ext uri="{FF2B5EF4-FFF2-40B4-BE49-F238E27FC236}">
              <a16:creationId xmlns:a16="http://schemas.microsoft.com/office/drawing/2014/main" id="{F61A76DA-1F78-4AC0-94CD-E83ACF1777BE}"/>
            </a:ext>
          </a:extLst>
        </xdr:cNvPr>
        <xdr:cNvSpPr txBox="1"/>
      </xdr:nvSpPr>
      <xdr:spPr>
        <a:xfrm>
          <a:off x="16357600" y="13868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2539</xdr:rowOff>
    </xdr:from>
    <xdr:to>
      <xdr:col>85</xdr:col>
      <xdr:colOff>177800</xdr:colOff>
      <xdr:row>81</xdr:row>
      <xdr:rowOff>104139</xdr:rowOff>
    </xdr:to>
    <xdr:sp macro="" textlink="">
      <xdr:nvSpPr>
        <xdr:cNvPr id="746" name="フローチャート: 判断 745">
          <a:extLst>
            <a:ext uri="{FF2B5EF4-FFF2-40B4-BE49-F238E27FC236}">
              <a16:creationId xmlns:a16="http://schemas.microsoft.com/office/drawing/2014/main" id="{83F2545C-45D1-4630-969B-A5F681DC1242}"/>
            </a:ext>
          </a:extLst>
        </xdr:cNvPr>
        <xdr:cNvSpPr/>
      </xdr:nvSpPr>
      <xdr:spPr>
        <a:xfrm>
          <a:off x="162687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747" name="フローチャート: 判断 746">
          <a:extLst>
            <a:ext uri="{FF2B5EF4-FFF2-40B4-BE49-F238E27FC236}">
              <a16:creationId xmlns:a16="http://schemas.microsoft.com/office/drawing/2014/main" id="{BFA26C5F-4463-44CA-9F7D-05CE5B4D027F}"/>
            </a:ext>
          </a:extLst>
        </xdr:cNvPr>
        <xdr:cNvSpPr/>
      </xdr:nvSpPr>
      <xdr:spPr>
        <a:xfrm>
          <a:off x="15430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149225</xdr:rowOff>
    </xdr:from>
    <xdr:to>
      <xdr:col>76</xdr:col>
      <xdr:colOff>165100</xdr:colOff>
      <xdr:row>81</xdr:row>
      <xdr:rowOff>79375</xdr:rowOff>
    </xdr:to>
    <xdr:sp macro="" textlink="">
      <xdr:nvSpPr>
        <xdr:cNvPr id="748" name="フローチャート: 判断 747">
          <a:extLst>
            <a:ext uri="{FF2B5EF4-FFF2-40B4-BE49-F238E27FC236}">
              <a16:creationId xmlns:a16="http://schemas.microsoft.com/office/drawing/2014/main" id="{F638FC39-C6B7-43F2-9C6B-1D0A85710B64}"/>
            </a:ext>
          </a:extLst>
        </xdr:cNvPr>
        <xdr:cNvSpPr/>
      </xdr:nvSpPr>
      <xdr:spPr>
        <a:xfrm>
          <a:off x="14541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124461</xdr:rowOff>
    </xdr:from>
    <xdr:to>
      <xdr:col>72</xdr:col>
      <xdr:colOff>38100</xdr:colOff>
      <xdr:row>81</xdr:row>
      <xdr:rowOff>54611</xdr:rowOff>
    </xdr:to>
    <xdr:sp macro="" textlink="">
      <xdr:nvSpPr>
        <xdr:cNvPr id="749" name="フローチャート: 判断 748">
          <a:extLst>
            <a:ext uri="{FF2B5EF4-FFF2-40B4-BE49-F238E27FC236}">
              <a16:creationId xmlns:a16="http://schemas.microsoft.com/office/drawing/2014/main" id="{8A1FD9D8-6CDE-4388-9A33-EA627E114B74}"/>
            </a:ext>
          </a:extLst>
        </xdr:cNvPr>
        <xdr:cNvSpPr/>
      </xdr:nvSpPr>
      <xdr:spPr>
        <a:xfrm>
          <a:off x="13652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122555</xdr:rowOff>
    </xdr:from>
    <xdr:to>
      <xdr:col>67</xdr:col>
      <xdr:colOff>101600</xdr:colOff>
      <xdr:row>81</xdr:row>
      <xdr:rowOff>52705</xdr:rowOff>
    </xdr:to>
    <xdr:sp macro="" textlink="">
      <xdr:nvSpPr>
        <xdr:cNvPr id="750" name="フローチャート: 判断 749">
          <a:extLst>
            <a:ext uri="{FF2B5EF4-FFF2-40B4-BE49-F238E27FC236}">
              <a16:creationId xmlns:a16="http://schemas.microsoft.com/office/drawing/2014/main" id="{FA931174-4D2F-45D1-8CE6-B1F6A14C9346}"/>
            </a:ext>
          </a:extLst>
        </xdr:cNvPr>
        <xdr:cNvSpPr/>
      </xdr:nvSpPr>
      <xdr:spPr>
        <a:xfrm>
          <a:off x="12763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4D95E0B9-E865-494A-8B2C-E1B005A158E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EBC2D558-863B-4102-AE11-75A6190BEF9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DA3794D1-C2A8-4063-81A7-3FC4E14B21B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7AB94909-603C-4BF3-97AD-BD915B08A69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677F4C7F-AED3-4AE0-9FC8-6681B3961F3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97789</xdr:rowOff>
    </xdr:from>
    <xdr:to>
      <xdr:col>85</xdr:col>
      <xdr:colOff>177800</xdr:colOff>
      <xdr:row>81</xdr:row>
      <xdr:rowOff>27939</xdr:rowOff>
    </xdr:to>
    <xdr:sp macro="" textlink="">
      <xdr:nvSpPr>
        <xdr:cNvPr id="756" name="楕円 755">
          <a:extLst>
            <a:ext uri="{FF2B5EF4-FFF2-40B4-BE49-F238E27FC236}">
              <a16:creationId xmlns:a16="http://schemas.microsoft.com/office/drawing/2014/main" id="{7D4009FE-1B05-4AB3-B099-911983614931}"/>
            </a:ext>
          </a:extLst>
        </xdr:cNvPr>
        <xdr:cNvSpPr/>
      </xdr:nvSpPr>
      <xdr:spPr>
        <a:xfrm>
          <a:off x="162687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120666</xdr:rowOff>
    </xdr:from>
    <xdr:ext cx="405111" cy="259045"/>
    <xdr:sp macro="" textlink="">
      <xdr:nvSpPr>
        <xdr:cNvPr id="757" name="【消防施設】&#10;有形固定資産減価償却率該当値テキスト">
          <a:extLst>
            <a:ext uri="{FF2B5EF4-FFF2-40B4-BE49-F238E27FC236}">
              <a16:creationId xmlns:a16="http://schemas.microsoft.com/office/drawing/2014/main" id="{9E3A82D5-22E1-4641-B3CB-A5917F12E21F}"/>
            </a:ext>
          </a:extLst>
        </xdr:cNvPr>
        <xdr:cNvSpPr txBox="1"/>
      </xdr:nvSpPr>
      <xdr:spPr>
        <a:xfrm>
          <a:off x="16357600"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73025</xdr:rowOff>
    </xdr:from>
    <xdr:to>
      <xdr:col>81</xdr:col>
      <xdr:colOff>101600</xdr:colOff>
      <xdr:row>81</xdr:row>
      <xdr:rowOff>3175</xdr:rowOff>
    </xdr:to>
    <xdr:sp macro="" textlink="">
      <xdr:nvSpPr>
        <xdr:cNvPr id="758" name="楕円 757">
          <a:extLst>
            <a:ext uri="{FF2B5EF4-FFF2-40B4-BE49-F238E27FC236}">
              <a16:creationId xmlns:a16="http://schemas.microsoft.com/office/drawing/2014/main" id="{F5EF85DE-EB0F-4782-8B65-4BFFAB9663B1}"/>
            </a:ext>
          </a:extLst>
        </xdr:cNvPr>
        <xdr:cNvSpPr/>
      </xdr:nvSpPr>
      <xdr:spPr>
        <a:xfrm>
          <a:off x="15430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123825</xdr:rowOff>
    </xdr:from>
    <xdr:to>
      <xdr:col>85</xdr:col>
      <xdr:colOff>127000</xdr:colOff>
      <xdr:row>80</xdr:row>
      <xdr:rowOff>148589</xdr:rowOff>
    </xdr:to>
    <xdr:cxnSp macro="">
      <xdr:nvCxnSpPr>
        <xdr:cNvPr id="759" name="直線コネクタ 758">
          <a:extLst>
            <a:ext uri="{FF2B5EF4-FFF2-40B4-BE49-F238E27FC236}">
              <a16:creationId xmlns:a16="http://schemas.microsoft.com/office/drawing/2014/main" id="{D7A00653-86A6-4588-821A-C16E2C8DF39D}"/>
            </a:ext>
          </a:extLst>
        </xdr:cNvPr>
        <xdr:cNvCxnSpPr/>
      </xdr:nvCxnSpPr>
      <xdr:spPr>
        <a:xfrm>
          <a:off x="15481300" y="13839825"/>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27305</xdr:rowOff>
    </xdr:from>
    <xdr:to>
      <xdr:col>76</xdr:col>
      <xdr:colOff>165100</xdr:colOff>
      <xdr:row>80</xdr:row>
      <xdr:rowOff>128905</xdr:rowOff>
    </xdr:to>
    <xdr:sp macro="" textlink="">
      <xdr:nvSpPr>
        <xdr:cNvPr id="760" name="楕円 759">
          <a:extLst>
            <a:ext uri="{FF2B5EF4-FFF2-40B4-BE49-F238E27FC236}">
              <a16:creationId xmlns:a16="http://schemas.microsoft.com/office/drawing/2014/main" id="{FBA0D46A-C0D0-4A3B-A803-485573810C88}"/>
            </a:ext>
          </a:extLst>
        </xdr:cNvPr>
        <xdr:cNvSpPr/>
      </xdr:nvSpPr>
      <xdr:spPr>
        <a:xfrm>
          <a:off x="145415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78105</xdr:rowOff>
    </xdr:from>
    <xdr:to>
      <xdr:col>81</xdr:col>
      <xdr:colOff>50800</xdr:colOff>
      <xdr:row>80</xdr:row>
      <xdr:rowOff>123825</xdr:rowOff>
    </xdr:to>
    <xdr:cxnSp macro="">
      <xdr:nvCxnSpPr>
        <xdr:cNvPr id="761" name="直線コネクタ 760">
          <a:extLst>
            <a:ext uri="{FF2B5EF4-FFF2-40B4-BE49-F238E27FC236}">
              <a16:creationId xmlns:a16="http://schemas.microsoft.com/office/drawing/2014/main" id="{C3D06F32-118D-4B86-943F-183FC0763240}"/>
            </a:ext>
          </a:extLst>
        </xdr:cNvPr>
        <xdr:cNvCxnSpPr/>
      </xdr:nvCxnSpPr>
      <xdr:spPr>
        <a:xfrm>
          <a:off x="14592300" y="137941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154939</xdr:rowOff>
    </xdr:from>
    <xdr:to>
      <xdr:col>72</xdr:col>
      <xdr:colOff>38100</xdr:colOff>
      <xdr:row>80</xdr:row>
      <xdr:rowOff>85089</xdr:rowOff>
    </xdr:to>
    <xdr:sp macro="" textlink="">
      <xdr:nvSpPr>
        <xdr:cNvPr id="762" name="楕円 761">
          <a:extLst>
            <a:ext uri="{FF2B5EF4-FFF2-40B4-BE49-F238E27FC236}">
              <a16:creationId xmlns:a16="http://schemas.microsoft.com/office/drawing/2014/main" id="{4E3EE9BE-754C-4F5C-B26C-67F54F2D97A6}"/>
            </a:ext>
          </a:extLst>
        </xdr:cNvPr>
        <xdr:cNvSpPr/>
      </xdr:nvSpPr>
      <xdr:spPr>
        <a:xfrm>
          <a:off x="136525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34289</xdr:rowOff>
    </xdr:from>
    <xdr:to>
      <xdr:col>76</xdr:col>
      <xdr:colOff>114300</xdr:colOff>
      <xdr:row>80</xdr:row>
      <xdr:rowOff>78105</xdr:rowOff>
    </xdr:to>
    <xdr:cxnSp macro="">
      <xdr:nvCxnSpPr>
        <xdr:cNvPr id="763" name="直線コネクタ 762">
          <a:extLst>
            <a:ext uri="{FF2B5EF4-FFF2-40B4-BE49-F238E27FC236}">
              <a16:creationId xmlns:a16="http://schemas.microsoft.com/office/drawing/2014/main" id="{1A8C8C83-D317-49A0-BABC-20C8B9757435}"/>
            </a:ext>
          </a:extLst>
        </xdr:cNvPr>
        <xdr:cNvCxnSpPr/>
      </xdr:nvCxnSpPr>
      <xdr:spPr>
        <a:xfrm>
          <a:off x="13703300" y="1375028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111125</xdr:rowOff>
    </xdr:from>
    <xdr:to>
      <xdr:col>67</xdr:col>
      <xdr:colOff>101600</xdr:colOff>
      <xdr:row>80</xdr:row>
      <xdr:rowOff>41275</xdr:rowOff>
    </xdr:to>
    <xdr:sp macro="" textlink="">
      <xdr:nvSpPr>
        <xdr:cNvPr id="764" name="楕円 763">
          <a:extLst>
            <a:ext uri="{FF2B5EF4-FFF2-40B4-BE49-F238E27FC236}">
              <a16:creationId xmlns:a16="http://schemas.microsoft.com/office/drawing/2014/main" id="{FC23A9E8-866A-4E6F-8DF9-9C6AEF1C0DC9}"/>
            </a:ext>
          </a:extLst>
        </xdr:cNvPr>
        <xdr:cNvSpPr/>
      </xdr:nvSpPr>
      <xdr:spPr>
        <a:xfrm>
          <a:off x="127635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161925</xdr:rowOff>
    </xdr:from>
    <xdr:to>
      <xdr:col>71</xdr:col>
      <xdr:colOff>177800</xdr:colOff>
      <xdr:row>80</xdr:row>
      <xdr:rowOff>34289</xdr:rowOff>
    </xdr:to>
    <xdr:cxnSp macro="">
      <xdr:nvCxnSpPr>
        <xdr:cNvPr id="765" name="直線コネクタ 764">
          <a:extLst>
            <a:ext uri="{FF2B5EF4-FFF2-40B4-BE49-F238E27FC236}">
              <a16:creationId xmlns:a16="http://schemas.microsoft.com/office/drawing/2014/main" id="{8D482C9C-4A08-4FE3-8E39-5062D0BB0442}"/>
            </a:ext>
          </a:extLst>
        </xdr:cNvPr>
        <xdr:cNvCxnSpPr/>
      </xdr:nvCxnSpPr>
      <xdr:spPr>
        <a:xfrm>
          <a:off x="12814300" y="1370647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106697</xdr:rowOff>
    </xdr:from>
    <xdr:ext cx="405111" cy="259045"/>
    <xdr:sp macro="" textlink="">
      <xdr:nvSpPr>
        <xdr:cNvPr id="766" name="n_1aveValue【消防施設】&#10;有形固定資産減価償却率">
          <a:extLst>
            <a:ext uri="{FF2B5EF4-FFF2-40B4-BE49-F238E27FC236}">
              <a16:creationId xmlns:a16="http://schemas.microsoft.com/office/drawing/2014/main" id="{B8D83026-FD12-4375-87BE-F393502F4870}"/>
            </a:ext>
          </a:extLst>
        </xdr:cNvPr>
        <xdr:cNvSpPr txBox="1"/>
      </xdr:nvSpPr>
      <xdr:spPr>
        <a:xfrm>
          <a:off x="152660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70502</xdr:rowOff>
    </xdr:from>
    <xdr:ext cx="405111" cy="259045"/>
    <xdr:sp macro="" textlink="">
      <xdr:nvSpPr>
        <xdr:cNvPr id="767" name="n_2aveValue【消防施設】&#10;有形固定資産減価償却率">
          <a:extLst>
            <a:ext uri="{FF2B5EF4-FFF2-40B4-BE49-F238E27FC236}">
              <a16:creationId xmlns:a16="http://schemas.microsoft.com/office/drawing/2014/main" id="{6851E081-BC5A-4068-98E8-08B9EE6BBC58}"/>
            </a:ext>
          </a:extLst>
        </xdr:cNvPr>
        <xdr:cNvSpPr txBox="1"/>
      </xdr:nvSpPr>
      <xdr:spPr>
        <a:xfrm>
          <a:off x="14389744" y="1395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45738</xdr:rowOff>
    </xdr:from>
    <xdr:ext cx="405111" cy="259045"/>
    <xdr:sp macro="" textlink="">
      <xdr:nvSpPr>
        <xdr:cNvPr id="768" name="n_3aveValue【消防施設】&#10;有形固定資産減価償却率">
          <a:extLst>
            <a:ext uri="{FF2B5EF4-FFF2-40B4-BE49-F238E27FC236}">
              <a16:creationId xmlns:a16="http://schemas.microsoft.com/office/drawing/2014/main" id="{BA1BDDBA-8B1F-4B57-8857-F1B65167AF23}"/>
            </a:ext>
          </a:extLst>
        </xdr:cNvPr>
        <xdr:cNvSpPr txBox="1"/>
      </xdr:nvSpPr>
      <xdr:spPr>
        <a:xfrm>
          <a:off x="13500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43832</xdr:rowOff>
    </xdr:from>
    <xdr:ext cx="405111" cy="259045"/>
    <xdr:sp macro="" textlink="">
      <xdr:nvSpPr>
        <xdr:cNvPr id="769" name="n_4aveValue【消防施設】&#10;有形固定資産減価償却率">
          <a:extLst>
            <a:ext uri="{FF2B5EF4-FFF2-40B4-BE49-F238E27FC236}">
              <a16:creationId xmlns:a16="http://schemas.microsoft.com/office/drawing/2014/main" id="{E367B8E6-2ADC-496A-9403-19D39A506561}"/>
            </a:ext>
          </a:extLst>
        </xdr:cNvPr>
        <xdr:cNvSpPr txBox="1"/>
      </xdr:nvSpPr>
      <xdr:spPr>
        <a:xfrm>
          <a:off x="12611744" y="1393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19702</xdr:rowOff>
    </xdr:from>
    <xdr:ext cx="405111" cy="259045"/>
    <xdr:sp macro="" textlink="">
      <xdr:nvSpPr>
        <xdr:cNvPr id="770" name="n_1mainValue【消防施設】&#10;有形固定資産減価償却率">
          <a:extLst>
            <a:ext uri="{FF2B5EF4-FFF2-40B4-BE49-F238E27FC236}">
              <a16:creationId xmlns:a16="http://schemas.microsoft.com/office/drawing/2014/main" id="{459945B8-DC12-49F7-A37B-9AA5CD27132E}"/>
            </a:ext>
          </a:extLst>
        </xdr:cNvPr>
        <xdr:cNvSpPr txBox="1"/>
      </xdr:nvSpPr>
      <xdr:spPr>
        <a:xfrm>
          <a:off x="1526604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145432</xdr:rowOff>
    </xdr:from>
    <xdr:ext cx="405111" cy="259045"/>
    <xdr:sp macro="" textlink="">
      <xdr:nvSpPr>
        <xdr:cNvPr id="771" name="n_2mainValue【消防施設】&#10;有形固定資産減価償却率">
          <a:extLst>
            <a:ext uri="{FF2B5EF4-FFF2-40B4-BE49-F238E27FC236}">
              <a16:creationId xmlns:a16="http://schemas.microsoft.com/office/drawing/2014/main" id="{A2F010E0-03D8-490E-853A-60B53351A71D}"/>
            </a:ext>
          </a:extLst>
        </xdr:cNvPr>
        <xdr:cNvSpPr txBox="1"/>
      </xdr:nvSpPr>
      <xdr:spPr>
        <a:xfrm>
          <a:off x="14389744"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101616</xdr:rowOff>
    </xdr:from>
    <xdr:ext cx="405111" cy="259045"/>
    <xdr:sp macro="" textlink="">
      <xdr:nvSpPr>
        <xdr:cNvPr id="772" name="n_3mainValue【消防施設】&#10;有形固定資産減価償却率">
          <a:extLst>
            <a:ext uri="{FF2B5EF4-FFF2-40B4-BE49-F238E27FC236}">
              <a16:creationId xmlns:a16="http://schemas.microsoft.com/office/drawing/2014/main" id="{94EF4C32-CCD4-4ACF-A42A-327E1CAF0984}"/>
            </a:ext>
          </a:extLst>
        </xdr:cNvPr>
        <xdr:cNvSpPr txBox="1"/>
      </xdr:nvSpPr>
      <xdr:spPr>
        <a:xfrm>
          <a:off x="1350074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57802</xdr:rowOff>
    </xdr:from>
    <xdr:ext cx="405111" cy="259045"/>
    <xdr:sp macro="" textlink="">
      <xdr:nvSpPr>
        <xdr:cNvPr id="773" name="n_4mainValue【消防施設】&#10;有形固定資産減価償却率">
          <a:extLst>
            <a:ext uri="{FF2B5EF4-FFF2-40B4-BE49-F238E27FC236}">
              <a16:creationId xmlns:a16="http://schemas.microsoft.com/office/drawing/2014/main" id="{B07F0EA5-658C-405C-B389-383F1B47B4D9}"/>
            </a:ext>
          </a:extLst>
        </xdr:cNvPr>
        <xdr:cNvSpPr txBox="1"/>
      </xdr:nvSpPr>
      <xdr:spPr>
        <a:xfrm>
          <a:off x="12611744" y="1343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a:extLst>
            <a:ext uri="{FF2B5EF4-FFF2-40B4-BE49-F238E27FC236}">
              <a16:creationId xmlns:a16="http://schemas.microsoft.com/office/drawing/2014/main" id="{4E178625-F97D-4D63-85B0-F9E013E9228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a:extLst>
            <a:ext uri="{FF2B5EF4-FFF2-40B4-BE49-F238E27FC236}">
              <a16:creationId xmlns:a16="http://schemas.microsoft.com/office/drawing/2014/main" id="{A45D204C-5631-4AAB-9589-5BF9BD93CD1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a:extLst>
            <a:ext uri="{FF2B5EF4-FFF2-40B4-BE49-F238E27FC236}">
              <a16:creationId xmlns:a16="http://schemas.microsoft.com/office/drawing/2014/main" id="{2271D504-F87D-43DC-8C2A-94C20F8E11D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a:extLst>
            <a:ext uri="{FF2B5EF4-FFF2-40B4-BE49-F238E27FC236}">
              <a16:creationId xmlns:a16="http://schemas.microsoft.com/office/drawing/2014/main" id="{E57CB56E-FF2C-4864-8BF3-EE5FDDE2011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a:extLst>
            <a:ext uri="{FF2B5EF4-FFF2-40B4-BE49-F238E27FC236}">
              <a16:creationId xmlns:a16="http://schemas.microsoft.com/office/drawing/2014/main" id="{388A6EEE-02D2-4693-8A17-826C76EDCA5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a:extLst>
            <a:ext uri="{FF2B5EF4-FFF2-40B4-BE49-F238E27FC236}">
              <a16:creationId xmlns:a16="http://schemas.microsoft.com/office/drawing/2014/main" id="{84EEF2B9-09B3-42A7-BF94-D7FC02CD757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a:extLst>
            <a:ext uri="{FF2B5EF4-FFF2-40B4-BE49-F238E27FC236}">
              <a16:creationId xmlns:a16="http://schemas.microsoft.com/office/drawing/2014/main" id="{3F8D1710-CD15-44CB-AFB3-A51B95647EE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a:extLst>
            <a:ext uri="{FF2B5EF4-FFF2-40B4-BE49-F238E27FC236}">
              <a16:creationId xmlns:a16="http://schemas.microsoft.com/office/drawing/2014/main" id="{41E88482-DA7F-47BB-AB76-268E35DF40F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a:extLst>
            <a:ext uri="{FF2B5EF4-FFF2-40B4-BE49-F238E27FC236}">
              <a16:creationId xmlns:a16="http://schemas.microsoft.com/office/drawing/2014/main" id="{6BF1801D-2012-461A-B183-522614C0586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a:extLst>
            <a:ext uri="{FF2B5EF4-FFF2-40B4-BE49-F238E27FC236}">
              <a16:creationId xmlns:a16="http://schemas.microsoft.com/office/drawing/2014/main" id="{161518F0-C290-4D10-B172-94A9C196C0E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4" name="直線コネクタ 783">
          <a:extLst>
            <a:ext uri="{FF2B5EF4-FFF2-40B4-BE49-F238E27FC236}">
              <a16:creationId xmlns:a16="http://schemas.microsoft.com/office/drawing/2014/main" id="{1F5ED293-4FC3-428E-8A43-C18180293F1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5" name="テキスト ボックス 784">
          <a:extLst>
            <a:ext uri="{FF2B5EF4-FFF2-40B4-BE49-F238E27FC236}">
              <a16:creationId xmlns:a16="http://schemas.microsoft.com/office/drawing/2014/main" id="{2FC1BED6-7D5C-4CF1-AA02-3310419F4C6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6" name="直線コネクタ 785">
          <a:extLst>
            <a:ext uri="{FF2B5EF4-FFF2-40B4-BE49-F238E27FC236}">
              <a16:creationId xmlns:a16="http://schemas.microsoft.com/office/drawing/2014/main" id="{C5C6F4A8-BC9B-4677-869C-AACB4713AAE9}"/>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7" name="テキスト ボックス 786">
          <a:extLst>
            <a:ext uri="{FF2B5EF4-FFF2-40B4-BE49-F238E27FC236}">
              <a16:creationId xmlns:a16="http://schemas.microsoft.com/office/drawing/2014/main" id="{210E7527-D6EF-4716-95C5-6988F3280A6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8" name="直線コネクタ 787">
          <a:extLst>
            <a:ext uri="{FF2B5EF4-FFF2-40B4-BE49-F238E27FC236}">
              <a16:creationId xmlns:a16="http://schemas.microsoft.com/office/drawing/2014/main" id="{1618FD88-2B6D-4124-879E-0FB2CC53BC7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9" name="テキスト ボックス 788">
          <a:extLst>
            <a:ext uri="{FF2B5EF4-FFF2-40B4-BE49-F238E27FC236}">
              <a16:creationId xmlns:a16="http://schemas.microsoft.com/office/drawing/2014/main" id="{77E41D55-D255-4658-A665-7A29FCB9735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0" name="直線コネクタ 789">
          <a:extLst>
            <a:ext uri="{FF2B5EF4-FFF2-40B4-BE49-F238E27FC236}">
              <a16:creationId xmlns:a16="http://schemas.microsoft.com/office/drawing/2014/main" id="{D491C6C8-17D9-4D9C-A94D-909BD26447D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1" name="テキスト ボックス 790">
          <a:extLst>
            <a:ext uri="{FF2B5EF4-FFF2-40B4-BE49-F238E27FC236}">
              <a16:creationId xmlns:a16="http://schemas.microsoft.com/office/drawing/2014/main" id="{ABFA8B56-472C-4AA8-B84D-B876A6FFA30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2" name="直線コネクタ 791">
          <a:extLst>
            <a:ext uri="{FF2B5EF4-FFF2-40B4-BE49-F238E27FC236}">
              <a16:creationId xmlns:a16="http://schemas.microsoft.com/office/drawing/2014/main" id="{A1D4A832-1D7D-44E9-9796-9DB343FA60C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3" name="テキスト ボックス 792">
          <a:extLst>
            <a:ext uri="{FF2B5EF4-FFF2-40B4-BE49-F238E27FC236}">
              <a16:creationId xmlns:a16="http://schemas.microsoft.com/office/drawing/2014/main" id="{36A7B2FA-AF99-4A36-9D2E-112B7A6B3DA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4" name="【消防施設】&#10;一人当たり面積グラフ枠">
          <a:extLst>
            <a:ext uri="{FF2B5EF4-FFF2-40B4-BE49-F238E27FC236}">
              <a16:creationId xmlns:a16="http://schemas.microsoft.com/office/drawing/2014/main" id="{DA945269-5F2B-48AD-9B9B-D93A25D21BF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85</xdr:row>
      <xdr:rowOff>140970</xdr:rowOff>
    </xdr:to>
    <xdr:cxnSp macro="">
      <xdr:nvCxnSpPr>
        <xdr:cNvPr id="795" name="直線コネクタ 794">
          <a:extLst>
            <a:ext uri="{FF2B5EF4-FFF2-40B4-BE49-F238E27FC236}">
              <a16:creationId xmlns:a16="http://schemas.microsoft.com/office/drawing/2014/main" id="{7E933CA0-AB9E-45F6-A1E0-05466037349C}"/>
            </a:ext>
          </a:extLst>
        </xdr:cNvPr>
        <xdr:cNvCxnSpPr/>
      </xdr:nvCxnSpPr>
      <xdr:spPr>
        <a:xfrm flipV="1">
          <a:off x="22160864" y="1357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96" name="【消防施設】&#10;一人当たり面積最小値テキスト">
          <a:extLst>
            <a:ext uri="{FF2B5EF4-FFF2-40B4-BE49-F238E27FC236}">
              <a16:creationId xmlns:a16="http://schemas.microsoft.com/office/drawing/2014/main" id="{DB28E940-2F24-4C70-BB6E-9AA960AC3DA5}"/>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97" name="直線コネクタ 796">
          <a:extLst>
            <a:ext uri="{FF2B5EF4-FFF2-40B4-BE49-F238E27FC236}">
              <a16:creationId xmlns:a16="http://schemas.microsoft.com/office/drawing/2014/main" id="{93B0CED0-DB73-4EF7-A1C0-193E17DB03C0}"/>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98" name="【消防施設】&#10;一人当たり面積最大値テキスト">
          <a:extLst>
            <a:ext uri="{FF2B5EF4-FFF2-40B4-BE49-F238E27FC236}">
              <a16:creationId xmlns:a16="http://schemas.microsoft.com/office/drawing/2014/main" id="{E0A09D71-282A-4BB2-A437-1E12668AFE30}"/>
            </a:ext>
          </a:extLst>
        </xdr:cNvPr>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99" name="直線コネクタ 798">
          <a:extLst>
            <a:ext uri="{FF2B5EF4-FFF2-40B4-BE49-F238E27FC236}">
              <a16:creationId xmlns:a16="http://schemas.microsoft.com/office/drawing/2014/main" id="{4DFCDF89-5487-4007-B31F-FE684E8AB9D5}"/>
            </a:ext>
          </a:extLst>
        </xdr:cNvPr>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128033</xdr:rowOff>
    </xdr:from>
    <xdr:ext cx="469744" cy="259045"/>
    <xdr:sp macro="" textlink="">
      <xdr:nvSpPr>
        <xdr:cNvPr id="800" name="【消防施設】&#10;一人当たり面積平均値テキスト">
          <a:extLst>
            <a:ext uri="{FF2B5EF4-FFF2-40B4-BE49-F238E27FC236}">
              <a16:creationId xmlns:a16="http://schemas.microsoft.com/office/drawing/2014/main" id="{E917D4AF-8393-4EF5-9BFB-E79A8A7705DD}"/>
            </a:ext>
          </a:extLst>
        </xdr:cNvPr>
        <xdr:cNvSpPr txBox="1"/>
      </xdr:nvSpPr>
      <xdr:spPr>
        <a:xfrm>
          <a:off x="22199600" y="1435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801" name="フローチャート: 判断 800">
          <a:extLst>
            <a:ext uri="{FF2B5EF4-FFF2-40B4-BE49-F238E27FC236}">
              <a16:creationId xmlns:a16="http://schemas.microsoft.com/office/drawing/2014/main" id="{0A9ABDDB-CB30-4799-82DC-0E62FCAFD40F}"/>
            </a:ext>
          </a:extLst>
        </xdr:cNvPr>
        <xdr:cNvSpPr/>
      </xdr:nvSpPr>
      <xdr:spPr>
        <a:xfrm>
          <a:off x="221107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149606</xdr:rowOff>
    </xdr:from>
    <xdr:to>
      <xdr:col>112</xdr:col>
      <xdr:colOff>38100</xdr:colOff>
      <xdr:row>84</xdr:row>
      <xdr:rowOff>79756</xdr:rowOff>
    </xdr:to>
    <xdr:sp macro="" textlink="">
      <xdr:nvSpPr>
        <xdr:cNvPr id="802" name="フローチャート: 判断 801">
          <a:extLst>
            <a:ext uri="{FF2B5EF4-FFF2-40B4-BE49-F238E27FC236}">
              <a16:creationId xmlns:a16="http://schemas.microsoft.com/office/drawing/2014/main" id="{CA44EC8D-8075-48FF-A1F5-824E7317C07C}"/>
            </a:ext>
          </a:extLst>
        </xdr:cNvPr>
        <xdr:cNvSpPr/>
      </xdr:nvSpPr>
      <xdr:spPr>
        <a:xfrm>
          <a:off x="21272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71882</xdr:rowOff>
    </xdr:from>
    <xdr:to>
      <xdr:col>107</xdr:col>
      <xdr:colOff>101600</xdr:colOff>
      <xdr:row>84</xdr:row>
      <xdr:rowOff>2032</xdr:rowOff>
    </xdr:to>
    <xdr:sp macro="" textlink="">
      <xdr:nvSpPr>
        <xdr:cNvPr id="803" name="フローチャート: 判断 802">
          <a:extLst>
            <a:ext uri="{FF2B5EF4-FFF2-40B4-BE49-F238E27FC236}">
              <a16:creationId xmlns:a16="http://schemas.microsoft.com/office/drawing/2014/main" id="{F2B8C59B-2A1C-4DBA-B18A-59102DCCE68B}"/>
            </a:ext>
          </a:extLst>
        </xdr:cNvPr>
        <xdr:cNvSpPr/>
      </xdr:nvSpPr>
      <xdr:spPr>
        <a:xfrm>
          <a:off x="20383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804" name="フローチャート: 判断 803">
          <a:extLst>
            <a:ext uri="{FF2B5EF4-FFF2-40B4-BE49-F238E27FC236}">
              <a16:creationId xmlns:a16="http://schemas.microsoft.com/office/drawing/2014/main" id="{96753F37-E016-472A-9F04-7D16906F1C9F}"/>
            </a:ext>
          </a:extLst>
        </xdr:cNvPr>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85598</xdr:rowOff>
    </xdr:from>
    <xdr:to>
      <xdr:col>98</xdr:col>
      <xdr:colOff>38100</xdr:colOff>
      <xdr:row>84</xdr:row>
      <xdr:rowOff>15748</xdr:rowOff>
    </xdr:to>
    <xdr:sp macro="" textlink="">
      <xdr:nvSpPr>
        <xdr:cNvPr id="805" name="フローチャート: 判断 804">
          <a:extLst>
            <a:ext uri="{FF2B5EF4-FFF2-40B4-BE49-F238E27FC236}">
              <a16:creationId xmlns:a16="http://schemas.microsoft.com/office/drawing/2014/main" id="{E913F7A2-341B-4F70-828E-5FA176BACE5D}"/>
            </a:ext>
          </a:extLst>
        </xdr:cNvPr>
        <xdr:cNvSpPr/>
      </xdr:nvSpPr>
      <xdr:spPr>
        <a:xfrm>
          <a:off x="18605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856725CC-2175-4C38-A505-95D8818B2B6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122ED1AB-B0D7-4C8D-A6EA-666A4872EA3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D8206F11-F5C7-4124-BEAE-EF6EAEE3E11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93EE2DD0-3289-4A0C-B806-10DE1566346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97F9FE0C-2C8A-4406-8AD9-E74F76FA468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33020</xdr:rowOff>
    </xdr:from>
    <xdr:to>
      <xdr:col>116</xdr:col>
      <xdr:colOff>114300</xdr:colOff>
      <xdr:row>82</xdr:row>
      <xdr:rowOff>134620</xdr:rowOff>
    </xdr:to>
    <xdr:sp macro="" textlink="">
      <xdr:nvSpPr>
        <xdr:cNvPr id="811" name="楕円 810">
          <a:extLst>
            <a:ext uri="{FF2B5EF4-FFF2-40B4-BE49-F238E27FC236}">
              <a16:creationId xmlns:a16="http://schemas.microsoft.com/office/drawing/2014/main" id="{6CA64970-065C-4707-B824-59508F375C93}"/>
            </a:ext>
          </a:extLst>
        </xdr:cNvPr>
        <xdr:cNvSpPr/>
      </xdr:nvSpPr>
      <xdr:spPr>
        <a:xfrm>
          <a:off x="22110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55897</xdr:rowOff>
    </xdr:from>
    <xdr:ext cx="469744" cy="259045"/>
    <xdr:sp macro="" textlink="">
      <xdr:nvSpPr>
        <xdr:cNvPr id="812" name="【消防施設】&#10;一人当たり面積該当値テキスト">
          <a:extLst>
            <a:ext uri="{FF2B5EF4-FFF2-40B4-BE49-F238E27FC236}">
              <a16:creationId xmlns:a16="http://schemas.microsoft.com/office/drawing/2014/main" id="{FCA8662E-7549-402C-99BC-D5F2F278F402}"/>
            </a:ext>
          </a:extLst>
        </xdr:cNvPr>
        <xdr:cNvSpPr txBox="1"/>
      </xdr:nvSpPr>
      <xdr:spPr>
        <a:xfrm>
          <a:off x="22199600"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69596</xdr:rowOff>
    </xdr:from>
    <xdr:to>
      <xdr:col>112</xdr:col>
      <xdr:colOff>38100</xdr:colOff>
      <xdr:row>84</xdr:row>
      <xdr:rowOff>171196</xdr:rowOff>
    </xdr:to>
    <xdr:sp macro="" textlink="">
      <xdr:nvSpPr>
        <xdr:cNvPr id="813" name="楕円 812">
          <a:extLst>
            <a:ext uri="{FF2B5EF4-FFF2-40B4-BE49-F238E27FC236}">
              <a16:creationId xmlns:a16="http://schemas.microsoft.com/office/drawing/2014/main" id="{F42259DA-22A1-4335-AC24-9300631AE51D}"/>
            </a:ext>
          </a:extLst>
        </xdr:cNvPr>
        <xdr:cNvSpPr/>
      </xdr:nvSpPr>
      <xdr:spPr>
        <a:xfrm>
          <a:off x="21272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83820</xdr:rowOff>
    </xdr:from>
    <xdr:to>
      <xdr:col>116</xdr:col>
      <xdr:colOff>63500</xdr:colOff>
      <xdr:row>84</xdr:row>
      <xdr:rowOff>120396</xdr:rowOff>
    </xdr:to>
    <xdr:cxnSp macro="">
      <xdr:nvCxnSpPr>
        <xdr:cNvPr id="814" name="直線コネクタ 813">
          <a:extLst>
            <a:ext uri="{FF2B5EF4-FFF2-40B4-BE49-F238E27FC236}">
              <a16:creationId xmlns:a16="http://schemas.microsoft.com/office/drawing/2014/main" id="{8AB50445-0DA0-4E15-A516-E7A7B0AA5D67}"/>
            </a:ext>
          </a:extLst>
        </xdr:cNvPr>
        <xdr:cNvCxnSpPr/>
      </xdr:nvCxnSpPr>
      <xdr:spPr>
        <a:xfrm flipV="1">
          <a:off x="21323300" y="14142720"/>
          <a:ext cx="8382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69596</xdr:rowOff>
    </xdr:from>
    <xdr:to>
      <xdr:col>107</xdr:col>
      <xdr:colOff>101600</xdr:colOff>
      <xdr:row>84</xdr:row>
      <xdr:rowOff>171196</xdr:rowOff>
    </xdr:to>
    <xdr:sp macro="" textlink="">
      <xdr:nvSpPr>
        <xdr:cNvPr id="815" name="楕円 814">
          <a:extLst>
            <a:ext uri="{FF2B5EF4-FFF2-40B4-BE49-F238E27FC236}">
              <a16:creationId xmlns:a16="http://schemas.microsoft.com/office/drawing/2014/main" id="{E613F1B6-FC9D-4F5D-AEF9-5941B11A75D4}"/>
            </a:ext>
          </a:extLst>
        </xdr:cNvPr>
        <xdr:cNvSpPr/>
      </xdr:nvSpPr>
      <xdr:spPr>
        <a:xfrm>
          <a:off x="20383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120396</xdr:rowOff>
    </xdr:from>
    <xdr:to>
      <xdr:col>111</xdr:col>
      <xdr:colOff>177800</xdr:colOff>
      <xdr:row>84</xdr:row>
      <xdr:rowOff>120396</xdr:rowOff>
    </xdr:to>
    <xdr:cxnSp macro="">
      <xdr:nvCxnSpPr>
        <xdr:cNvPr id="816" name="直線コネクタ 815">
          <a:extLst>
            <a:ext uri="{FF2B5EF4-FFF2-40B4-BE49-F238E27FC236}">
              <a16:creationId xmlns:a16="http://schemas.microsoft.com/office/drawing/2014/main" id="{14396449-7802-4645-92C5-77264199AEE1}"/>
            </a:ext>
          </a:extLst>
        </xdr:cNvPr>
        <xdr:cNvCxnSpPr/>
      </xdr:nvCxnSpPr>
      <xdr:spPr>
        <a:xfrm>
          <a:off x="20434300" y="14522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69596</xdr:rowOff>
    </xdr:from>
    <xdr:to>
      <xdr:col>102</xdr:col>
      <xdr:colOff>165100</xdr:colOff>
      <xdr:row>84</xdr:row>
      <xdr:rowOff>171196</xdr:rowOff>
    </xdr:to>
    <xdr:sp macro="" textlink="">
      <xdr:nvSpPr>
        <xdr:cNvPr id="817" name="楕円 816">
          <a:extLst>
            <a:ext uri="{FF2B5EF4-FFF2-40B4-BE49-F238E27FC236}">
              <a16:creationId xmlns:a16="http://schemas.microsoft.com/office/drawing/2014/main" id="{6B30B07E-69C8-4B93-A066-BF15DFCBC4F9}"/>
            </a:ext>
          </a:extLst>
        </xdr:cNvPr>
        <xdr:cNvSpPr/>
      </xdr:nvSpPr>
      <xdr:spPr>
        <a:xfrm>
          <a:off x="19494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120396</xdr:rowOff>
    </xdr:from>
    <xdr:to>
      <xdr:col>107</xdr:col>
      <xdr:colOff>50800</xdr:colOff>
      <xdr:row>84</xdr:row>
      <xdr:rowOff>120396</xdr:rowOff>
    </xdr:to>
    <xdr:cxnSp macro="">
      <xdr:nvCxnSpPr>
        <xdr:cNvPr id="818" name="直線コネクタ 817">
          <a:extLst>
            <a:ext uri="{FF2B5EF4-FFF2-40B4-BE49-F238E27FC236}">
              <a16:creationId xmlns:a16="http://schemas.microsoft.com/office/drawing/2014/main" id="{1A58A22A-FAD2-4D6C-B4DE-E7D4E4E3F28D}"/>
            </a:ext>
          </a:extLst>
        </xdr:cNvPr>
        <xdr:cNvCxnSpPr/>
      </xdr:nvCxnSpPr>
      <xdr:spPr>
        <a:xfrm>
          <a:off x="19545300" y="14522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69596</xdr:rowOff>
    </xdr:from>
    <xdr:to>
      <xdr:col>98</xdr:col>
      <xdr:colOff>38100</xdr:colOff>
      <xdr:row>84</xdr:row>
      <xdr:rowOff>171196</xdr:rowOff>
    </xdr:to>
    <xdr:sp macro="" textlink="">
      <xdr:nvSpPr>
        <xdr:cNvPr id="819" name="楕円 818">
          <a:extLst>
            <a:ext uri="{FF2B5EF4-FFF2-40B4-BE49-F238E27FC236}">
              <a16:creationId xmlns:a16="http://schemas.microsoft.com/office/drawing/2014/main" id="{69330FBD-AABA-4C18-BB54-2EC6DDD077BB}"/>
            </a:ext>
          </a:extLst>
        </xdr:cNvPr>
        <xdr:cNvSpPr/>
      </xdr:nvSpPr>
      <xdr:spPr>
        <a:xfrm>
          <a:off x="18605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120396</xdr:rowOff>
    </xdr:from>
    <xdr:to>
      <xdr:col>102</xdr:col>
      <xdr:colOff>114300</xdr:colOff>
      <xdr:row>84</xdr:row>
      <xdr:rowOff>120396</xdr:rowOff>
    </xdr:to>
    <xdr:cxnSp macro="">
      <xdr:nvCxnSpPr>
        <xdr:cNvPr id="820" name="直線コネクタ 819">
          <a:extLst>
            <a:ext uri="{FF2B5EF4-FFF2-40B4-BE49-F238E27FC236}">
              <a16:creationId xmlns:a16="http://schemas.microsoft.com/office/drawing/2014/main" id="{CCD80C5E-8CC3-4CF1-8D6D-033FF157F84B}"/>
            </a:ext>
          </a:extLst>
        </xdr:cNvPr>
        <xdr:cNvCxnSpPr/>
      </xdr:nvCxnSpPr>
      <xdr:spPr>
        <a:xfrm>
          <a:off x="18656300" y="14522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96283</xdr:rowOff>
    </xdr:from>
    <xdr:ext cx="469744" cy="259045"/>
    <xdr:sp macro="" textlink="">
      <xdr:nvSpPr>
        <xdr:cNvPr id="821" name="n_1aveValue【消防施設】&#10;一人当たり面積">
          <a:extLst>
            <a:ext uri="{FF2B5EF4-FFF2-40B4-BE49-F238E27FC236}">
              <a16:creationId xmlns:a16="http://schemas.microsoft.com/office/drawing/2014/main" id="{C5177AE8-8DB4-45C4-B248-756348141EAC}"/>
            </a:ext>
          </a:extLst>
        </xdr:cNvPr>
        <xdr:cNvSpPr txBox="1"/>
      </xdr:nvSpPr>
      <xdr:spPr>
        <a:xfrm>
          <a:off x="21075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18559</xdr:rowOff>
    </xdr:from>
    <xdr:ext cx="469744" cy="259045"/>
    <xdr:sp macro="" textlink="">
      <xdr:nvSpPr>
        <xdr:cNvPr id="822" name="n_2aveValue【消防施設】&#10;一人当たり面積">
          <a:extLst>
            <a:ext uri="{FF2B5EF4-FFF2-40B4-BE49-F238E27FC236}">
              <a16:creationId xmlns:a16="http://schemas.microsoft.com/office/drawing/2014/main" id="{AD715A2D-66FB-4F04-B0A1-F080BCE3B5C4}"/>
            </a:ext>
          </a:extLst>
        </xdr:cNvPr>
        <xdr:cNvSpPr txBox="1"/>
      </xdr:nvSpPr>
      <xdr:spPr>
        <a:xfrm>
          <a:off x="20199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823" name="n_3aveValue【消防施設】&#10;一人当たり面積">
          <a:extLst>
            <a:ext uri="{FF2B5EF4-FFF2-40B4-BE49-F238E27FC236}">
              <a16:creationId xmlns:a16="http://schemas.microsoft.com/office/drawing/2014/main" id="{FA4D5643-2615-4326-9798-5868A56B25D3}"/>
            </a:ext>
          </a:extLst>
        </xdr:cNvPr>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32275</xdr:rowOff>
    </xdr:from>
    <xdr:ext cx="469744" cy="259045"/>
    <xdr:sp macro="" textlink="">
      <xdr:nvSpPr>
        <xdr:cNvPr id="824" name="n_4aveValue【消防施設】&#10;一人当たり面積">
          <a:extLst>
            <a:ext uri="{FF2B5EF4-FFF2-40B4-BE49-F238E27FC236}">
              <a16:creationId xmlns:a16="http://schemas.microsoft.com/office/drawing/2014/main" id="{E1B903F5-1188-4202-B7F8-306A842885AF}"/>
            </a:ext>
          </a:extLst>
        </xdr:cNvPr>
        <xdr:cNvSpPr txBox="1"/>
      </xdr:nvSpPr>
      <xdr:spPr>
        <a:xfrm>
          <a:off x="18421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162323</xdr:rowOff>
    </xdr:from>
    <xdr:ext cx="469744" cy="259045"/>
    <xdr:sp macro="" textlink="">
      <xdr:nvSpPr>
        <xdr:cNvPr id="825" name="n_1mainValue【消防施設】&#10;一人当たり面積">
          <a:extLst>
            <a:ext uri="{FF2B5EF4-FFF2-40B4-BE49-F238E27FC236}">
              <a16:creationId xmlns:a16="http://schemas.microsoft.com/office/drawing/2014/main" id="{723E80D2-A27F-4DD9-92B2-58153929A553}"/>
            </a:ext>
          </a:extLst>
        </xdr:cNvPr>
        <xdr:cNvSpPr txBox="1"/>
      </xdr:nvSpPr>
      <xdr:spPr>
        <a:xfrm>
          <a:off x="210757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162323</xdr:rowOff>
    </xdr:from>
    <xdr:ext cx="469744" cy="259045"/>
    <xdr:sp macro="" textlink="">
      <xdr:nvSpPr>
        <xdr:cNvPr id="826" name="n_2mainValue【消防施設】&#10;一人当たり面積">
          <a:extLst>
            <a:ext uri="{FF2B5EF4-FFF2-40B4-BE49-F238E27FC236}">
              <a16:creationId xmlns:a16="http://schemas.microsoft.com/office/drawing/2014/main" id="{CE8F0E9F-5C2F-4559-976A-94CB873AFECB}"/>
            </a:ext>
          </a:extLst>
        </xdr:cNvPr>
        <xdr:cNvSpPr txBox="1"/>
      </xdr:nvSpPr>
      <xdr:spPr>
        <a:xfrm>
          <a:off x="20199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162323</xdr:rowOff>
    </xdr:from>
    <xdr:ext cx="469744" cy="259045"/>
    <xdr:sp macro="" textlink="">
      <xdr:nvSpPr>
        <xdr:cNvPr id="827" name="n_3mainValue【消防施設】&#10;一人当たり面積">
          <a:extLst>
            <a:ext uri="{FF2B5EF4-FFF2-40B4-BE49-F238E27FC236}">
              <a16:creationId xmlns:a16="http://schemas.microsoft.com/office/drawing/2014/main" id="{1CD76FA3-5DE5-40DC-8228-7E6A5D173A1A}"/>
            </a:ext>
          </a:extLst>
        </xdr:cNvPr>
        <xdr:cNvSpPr txBox="1"/>
      </xdr:nvSpPr>
      <xdr:spPr>
        <a:xfrm>
          <a:off x="19310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162323</xdr:rowOff>
    </xdr:from>
    <xdr:ext cx="469744" cy="259045"/>
    <xdr:sp macro="" textlink="">
      <xdr:nvSpPr>
        <xdr:cNvPr id="828" name="n_4mainValue【消防施設】&#10;一人当たり面積">
          <a:extLst>
            <a:ext uri="{FF2B5EF4-FFF2-40B4-BE49-F238E27FC236}">
              <a16:creationId xmlns:a16="http://schemas.microsoft.com/office/drawing/2014/main" id="{15C3D68D-45CD-4D39-A8C5-335A130626EA}"/>
            </a:ext>
          </a:extLst>
        </xdr:cNvPr>
        <xdr:cNvSpPr txBox="1"/>
      </xdr:nvSpPr>
      <xdr:spPr>
        <a:xfrm>
          <a:off x="18421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9" name="正方形/長方形 828">
          <a:extLst>
            <a:ext uri="{FF2B5EF4-FFF2-40B4-BE49-F238E27FC236}">
              <a16:creationId xmlns:a16="http://schemas.microsoft.com/office/drawing/2014/main" id="{F6F377C1-0230-457D-AE66-6F3AC204BE9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0" name="正方形/長方形 829">
          <a:extLst>
            <a:ext uri="{FF2B5EF4-FFF2-40B4-BE49-F238E27FC236}">
              <a16:creationId xmlns:a16="http://schemas.microsoft.com/office/drawing/2014/main" id="{6BA1350E-3CA4-48F0-B7C1-116E61B2B12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1" name="正方形/長方形 830">
          <a:extLst>
            <a:ext uri="{FF2B5EF4-FFF2-40B4-BE49-F238E27FC236}">
              <a16:creationId xmlns:a16="http://schemas.microsoft.com/office/drawing/2014/main" id="{626F4AE2-13E4-4B46-A29B-B2D0650064A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2" name="正方形/長方形 831">
          <a:extLst>
            <a:ext uri="{FF2B5EF4-FFF2-40B4-BE49-F238E27FC236}">
              <a16:creationId xmlns:a16="http://schemas.microsoft.com/office/drawing/2014/main" id="{4A26C98E-87DF-46F1-AE83-EBC30101701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3" name="正方形/長方形 832">
          <a:extLst>
            <a:ext uri="{FF2B5EF4-FFF2-40B4-BE49-F238E27FC236}">
              <a16:creationId xmlns:a16="http://schemas.microsoft.com/office/drawing/2014/main" id="{9693011A-47E9-474C-A812-3DC1145E396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4" name="正方形/長方形 833">
          <a:extLst>
            <a:ext uri="{FF2B5EF4-FFF2-40B4-BE49-F238E27FC236}">
              <a16:creationId xmlns:a16="http://schemas.microsoft.com/office/drawing/2014/main" id="{6FB280B9-E9E2-4D15-8100-50ACA9B3B6A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5" name="正方形/長方形 834">
          <a:extLst>
            <a:ext uri="{FF2B5EF4-FFF2-40B4-BE49-F238E27FC236}">
              <a16:creationId xmlns:a16="http://schemas.microsoft.com/office/drawing/2014/main" id="{6776F4E5-4F11-4A08-8BD5-E08C96EE516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6" name="正方形/長方形 835">
          <a:extLst>
            <a:ext uri="{FF2B5EF4-FFF2-40B4-BE49-F238E27FC236}">
              <a16:creationId xmlns:a16="http://schemas.microsoft.com/office/drawing/2014/main" id="{AD6E0BEB-B61B-42D0-973E-D5CE01F0F48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7" name="テキスト ボックス 836">
          <a:extLst>
            <a:ext uri="{FF2B5EF4-FFF2-40B4-BE49-F238E27FC236}">
              <a16:creationId xmlns:a16="http://schemas.microsoft.com/office/drawing/2014/main" id="{0B002DE1-F0E0-4AF1-9248-3693B229789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8" name="直線コネクタ 837">
          <a:extLst>
            <a:ext uri="{FF2B5EF4-FFF2-40B4-BE49-F238E27FC236}">
              <a16:creationId xmlns:a16="http://schemas.microsoft.com/office/drawing/2014/main" id="{2FE61FD3-974C-4CDC-A395-5E7B6AFDCB1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9" name="テキスト ボックス 838">
          <a:extLst>
            <a:ext uri="{FF2B5EF4-FFF2-40B4-BE49-F238E27FC236}">
              <a16:creationId xmlns:a16="http://schemas.microsoft.com/office/drawing/2014/main" id="{41A77943-726F-4FC8-A30D-22B89F1DF8B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0" name="直線コネクタ 839">
          <a:extLst>
            <a:ext uri="{FF2B5EF4-FFF2-40B4-BE49-F238E27FC236}">
              <a16:creationId xmlns:a16="http://schemas.microsoft.com/office/drawing/2014/main" id="{6039C9A0-B930-492D-AFE2-86E03D80FFA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1" name="テキスト ボックス 840">
          <a:extLst>
            <a:ext uri="{FF2B5EF4-FFF2-40B4-BE49-F238E27FC236}">
              <a16:creationId xmlns:a16="http://schemas.microsoft.com/office/drawing/2014/main" id="{F8BCE810-F926-4499-BA53-6DBE2519C3E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2" name="直線コネクタ 841">
          <a:extLst>
            <a:ext uri="{FF2B5EF4-FFF2-40B4-BE49-F238E27FC236}">
              <a16:creationId xmlns:a16="http://schemas.microsoft.com/office/drawing/2014/main" id="{43780975-50F9-4A1E-AD2B-E39E6BB6D29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3" name="テキスト ボックス 842">
          <a:extLst>
            <a:ext uri="{FF2B5EF4-FFF2-40B4-BE49-F238E27FC236}">
              <a16:creationId xmlns:a16="http://schemas.microsoft.com/office/drawing/2014/main" id="{AE1C4368-5CC6-49B6-A460-823595ABF6B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4" name="直線コネクタ 843">
          <a:extLst>
            <a:ext uri="{FF2B5EF4-FFF2-40B4-BE49-F238E27FC236}">
              <a16:creationId xmlns:a16="http://schemas.microsoft.com/office/drawing/2014/main" id="{7C45B20F-24C4-4DF1-9772-F9441CFC52D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5" name="テキスト ボックス 844">
          <a:extLst>
            <a:ext uri="{FF2B5EF4-FFF2-40B4-BE49-F238E27FC236}">
              <a16:creationId xmlns:a16="http://schemas.microsoft.com/office/drawing/2014/main" id="{E22A0239-C515-4681-BBAD-49950AF86DC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6" name="直線コネクタ 845">
          <a:extLst>
            <a:ext uri="{FF2B5EF4-FFF2-40B4-BE49-F238E27FC236}">
              <a16:creationId xmlns:a16="http://schemas.microsoft.com/office/drawing/2014/main" id="{265A98BD-8A81-432B-9409-B5D6A93029B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7" name="テキスト ボックス 846">
          <a:extLst>
            <a:ext uri="{FF2B5EF4-FFF2-40B4-BE49-F238E27FC236}">
              <a16:creationId xmlns:a16="http://schemas.microsoft.com/office/drawing/2014/main" id="{B316451B-DF2F-4FDE-B4B2-972024101A7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8" name="直線コネクタ 847">
          <a:extLst>
            <a:ext uri="{FF2B5EF4-FFF2-40B4-BE49-F238E27FC236}">
              <a16:creationId xmlns:a16="http://schemas.microsoft.com/office/drawing/2014/main" id="{91E80539-B015-41AE-9BBF-1C86ED29676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9" name="テキスト ボックス 848">
          <a:extLst>
            <a:ext uri="{FF2B5EF4-FFF2-40B4-BE49-F238E27FC236}">
              <a16:creationId xmlns:a16="http://schemas.microsoft.com/office/drawing/2014/main" id="{67567480-950A-48F3-9F49-3B1B89BEBCF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0" name="直線コネクタ 849">
          <a:extLst>
            <a:ext uri="{FF2B5EF4-FFF2-40B4-BE49-F238E27FC236}">
              <a16:creationId xmlns:a16="http://schemas.microsoft.com/office/drawing/2014/main" id="{7C9CF156-7BD4-4C0E-8FDE-1EDB8B3D721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1" name="テキスト ボックス 850">
          <a:extLst>
            <a:ext uri="{FF2B5EF4-FFF2-40B4-BE49-F238E27FC236}">
              <a16:creationId xmlns:a16="http://schemas.microsoft.com/office/drawing/2014/main" id="{DC96B2F0-CFE2-4AF4-B8B3-C9FD3237950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a:extLst>
            <a:ext uri="{FF2B5EF4-FFF2-40B4-BE49-F238E27FC236}">
              <a16:creationId xmlns:a16="http://schemas.microsoft.com/office/drawing/2014/main" id="{4EF273C1-81CE-4438-963B-764B701B8EC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庁舎】&#10;有形固定資産減価償却率グラフ枠">
          <a:extLst>
            <a:ext uri="{FF2B5EF4-FFF2-40B4-BE49-F238E27FC236}">
              <a16:creationId xmlns:a16="http://schemas.microsoft.com/office/drawing/2014/main" id="{D157C4D4-9526-430B-BC1D-4520ACF7538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108</xdr:row>
      <xdr:rowOff>110489</xdr:rowOff>
    </xdr:to>
    <xdr:cxnSp macro="">
      <xdr:nvCxnSpPr>
        <xdr:cNvPr id="854" name="直線コネクタ 853">
          <a:extLst>
            <a:ext uri="{FF2B5EF4-FFF2-40B4-BE49-F238E27FC236}">
              <a16:creationId xmlns:a16="http://schemas.microsoft.com/office/drawing/2014/main" id="{19283DA4-E101-4208-AF06-42737B0D6AB0}"/>
            </a:ext>
          </a:extLst>
        </xdr:cNvPr>
        <xdr:cNvCxnSpPr/>
      </xdr:nvCxnSpPr>
      <xdr:spPr>
        <a:xfrm flipV="1">
          <a:off x="16318864" y="17123229"/>
          <a:ext cx="0" cy="1503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855" name="【庁舎】&#10;有形固定資産減価償却率最小値テキスト">
          <a:extLst>
            <a:ext uri="{FF2B5EF4-FFF2-40B4-BE49-F238E27FC236}">
              <a16:creationId xmlns:a16="http://schemas.microsoft.com/office/drawing/2014/main" id="{2853A9E6-5FFB-4CF8-A82D-AC0C7292F91D}"/>
            </a:ext>
          </a:extLst>
        </xdr:cNvPr>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856" name="直線コネクタ 855">
          <a:extLst>
            <a:ext uri="{FF2B5EF4-FFF2-40B4-BE49-F238E27FC236}">
              <a16:creationId xmlns:a16="http://schemas.microsoft.com/office/drawing/2014/main" id="{442EAE3C-3236-433E-9DE1-CCA9AB345CED}"/>
            </a:ext>
          </a:extLst>
        </xdr:cNvPr>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857" name="【庁舎】&#10;有形固定資産減価償却率最大値テキスト">
          <a:extLst>
            <a:ext uri="{FF2B5EF4-FFF2-40B4-BE49-F238E27FC236}">
              <a16:creationId xmlns:a16="http://schemas.microsoft.com/office/drawing/2014/main" id="{CACD99C4-673D-407D-BA8E-E88A0F622D19}"/>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858" name="直線コネクタ 857">
          <a:extLst>
            <a:ext uri="{FF2B5EF4-FFF2-40B4-BE49-F238E27FC236}">
              <a16:creationId xmlns:a16="http://schemas.microsoft.com/office/drawing/2014/main" id="{0069A3E8-99AE-45DB-B9CF-38CD2CC82866}"/>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859" name="【庁舎】&#10;有形固定資産減価償却率平均値テキスト">
          <a:extLst>
            <a:ext uri="{FF2B5EF4-FFF2-40B4-BE49-F238E27FC236}">
              <a16:creationId xmlns:a16="http://schemas.microsoft.com/office/drawing/2014/main" id="{6B9362D9-5E4F-4BE8-BCDE-BEAF1696F4DF}"/>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60" name="フローチャート: 判断 859">
          <a:extLst>
            <a:ext uri="{FF2B5EF4-FFF2-40B4-BE49-F238E27FC236}">
              <a16:creationId xmlns:a16="http://schemas.microsoft.com/office/drawing/2014/main" id="{FA7EDD86-6313-4C5A-BDF6-5248FE5EC0D0}"/>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136434</xdr:rowOff>
    </xdr:from>
    <xdr:to>
      <xdr:col>81</xdr:col>
      <xdr:colOff>101600</xdr:colOff>
      <xdr:row>105</xdr:row>
      <xdr:rowOff>66584</xdr:rowOff>
    </xdr:to>
    <xdr:sp macro="" textlink="">
      <xdr:nvSpPr>
        <xdr:cNvPr id="861" name="フローチャート: 判断 860">
          <a:extLst>
            <a:ext uri="{FF2B5EF4-FFF2-40B4-BE49-F238E27FC236}">
              <a16:creationId xmlns:a16="http://schemas.microsoft.com/office/drawing/2014/main" id="{0ABA11F6-2164-4A7C-99A4-53AA1CB804F7}"/>
            </a:ext>
          </a:extLst>
        </xdr:cNvPr>
        <xdr:cNvSpPr/>
      </xdr:nvSpPr>
      <xdr:spPr>
        <a:xfrm>
          <a:off x="15430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62" name="フローチャート: 判断 861">
          <a:extLst>
            <a:ext uri="{FF2B5EF4-FFF2-40B4-BE49-F238E27FC236}">
              <a16:creationId xmlns:a16="http://schemas.microsoft.com/office/drawing/2014/main" id="{7C524660-4F9A-4BEE-ACB1-BBCCFE6D14B5}"/>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863" name="フローチャート: 判断 862">
          <a:extLst>
            <a:ext uri="{FF2B5EF4-FFF2-40B4-BE49-F238E27FC236}">
              <a16:creationId xmlns:a16="http://schemas.microsoft.com/office/drawing/2014/main" id="{C5E3A191-C4E6-4ABB-9E61-C2FD34EBACEA}"/>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864" name="フローチャート: 判断 863">
          <a:extLst>
            <a:ext uri="{FF2B5EF4-FFF2-40B4-BE49-F238E27FC236}">
              <a16:creationId xmlns:a16="http://schemas.microsoft.com/office/drawing/2014/main" id="{F216870F-72DC-440C-B5AE-425356A6A548}"/>
            </a:ext>
          </a:extLst>
        </xdr:cNvPr>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CEAA87DE-8BA1-4BA7-A96C-DB4A9D52524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70F36E9A-6F67-4E95-9BF2-6B6ACBA0E7C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1F364BD2-1DDE-4168-9F7C-01A5E0C4780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7F5C286B-8B73-4F25-8547-7FC9D686DD1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2B52F512-7097-4B0A-A5C7-F78FD733E82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110308</xdr:rowOff>
    </xdr:from>
    <xdr:to>
      <xdr:col>85</xdr:col>
      <xdr:colOff>177800</xdr:colOff>
      <xdr:row>107</xdr:row>
      <xdr:rowOff>40458</xdr:rowOff>
    </xdr:to>
    <xdr:sp macro="" textlink="">
      <xdr:nvSpPr>
        <xdr:cNvPr id="870" name="楕円 869">
          <a:extLst>
            <a:ext uri="{FF2B5EF4-FFF2-40B4-BE49-F238E27FC236}">
              <a16:creationId xmlns:a16="http://schemas.microsoft.com/office/drawing/2014/main" id="{6BDEA646-1813-4FD7-90DF-63DC52D6DC5B}"/>
            </a:ext>
          </a:extLst>
        </xdr:cNvPr>
        <xdr:cNvSpPr/>
      </xdr:nvSpPr>
      <xdr:spPr>
        <a:xfrm>
          <a:off x="162687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88735</xdr:rowOff>
    </xdr:from>
    <xdr:ext cx="405111" cy="259045"/>
    <xdr:sp macro="" textlink="">
      <xdr:nvSpPr>
        <xdr:cNvPr id="871" name="【庁舎】&#10;有形固定資産減価償却率該当値テキスト">
          <a:extLst>
            <a:ext uri="{FF2B5EF4-FFF2-40B4-BE49-F238E27FC236}">
              <a16:creationId xmlns:a16="http://schemas.microsoft.com/office/drawing/2014/main" id="{0F15FF37-D79F-4F98-BF98-2118EA8D20F2}"/>
            </a:ext>
          </a:extLst>
        </xdr:cNvPr>
        <xdr:cNvSpPr txBox="1"/>
      </xdr:nvSpPr>
      <xdr:spPr>
        <a:xfrm>
          <a:off x="16357600"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77651</xdr:rowOff>
    </xdr:from>
    <xdr:to>
      <xdr:col>81</xdr:col>
      <xdr:colOff>101600</xdr:colOff>
      <xdr:row>107</xdr:row>
      <xdr:rowOff>7801</xdr:rowOff>
    </xdr:to>
    <xdr:sp macro="" textlink="">
      <xdr:nvSpPr>
        <xdr:cNvPr id="872" name="楕円 871">
          <a:extLst>
            <a:ext uri="{FF2B5EF4-FFF2-40B4-BE49-F238E27FC236}">
              <a16:creationId xmlns:a16="http://schemas.microsoft.com/office/drawing/2014/main" id="{44E915D8-0B01-49A2-9669-543BD93AB074}"/>
            </a:ext>
          </a:extLst>
        </xdr:cNvPr>
        <xdr:cNvSpPr/>
      </xdr:nvSpPr>
      <xdr:spPr>
        <a:xfrm>
          <a:off x="15430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128451</xdr:rowOff>
    </xdr:from>
    <xdr:to>
      <xdr:col>85</xdr:col>
      <xdr:colOff>127000</xdr:colOff>
      <xdr:row>106</xdr:row>
      <xdr:rowOff>161108</xdr:rowOff>
    </xdr:to>
    <xdr:cxnSp macro="">
      <xdr:nvCxnSpPr>
        <xdr:cNvPr id="873" name="直線コネクタ 872">
          <a:extLst>
            <a:ext uri="{FF2B5EF4-FFF2-40B4-BE49-F238E27FC236}">
              <a16:creationId xmlns:a16="http://schemas.microsoft.com/office/drawing/2014/main" id="{AE2CDAAB-C381-4FDA-B09D-18F342A23667}"/>
            </a:ext>
          </a:extLst>
        </xdr:cNvPr>
        <xdr:cNvCxnSpPr/>
      </xdr:nvCxnSpPr>
      <xdr:spPr>
        <a:xfrm>
          <a:off x="15481300" y="1830215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49893</xdr:rowOff>
    </xdr:from>
    <xdr:to>
      <xdr:col>76</xdr:col>
      <xdr:colOff>165100</xdr:colOff>
      <xdr:row>106</xdr:row>
      <xdr:rowOff>151493</xdr:rowOff>
    </xdr:to>
    <xdr:sp macro="" textlink="">
      <xdr:nvSpPr>
        <xdr:cNvPr id="874" name="楕円 873">
          <a:extLst>
            <a:ext uri="{FF2B5EF4-FFF2-40B4-BE49-F238E27FC236}">
              <a16:creationId xmlns:a16="http://schemas.microsoft.com/office/drawing/2014/main" id="{A0142619-DC98-4111-8BA7-AAD31A765445}"/>
            </a:ext>
          </a:extLst>
        </xdr:cNvPr>
        <xdr:cNvSpPr/>
      </xdr:nvSpPr>
      <xdr:spPr>
        <a:xfrm>
          <a:off x="145415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100693</xdr:rowOff>
    </xdr:from>
    <xdr:to>
      <xdr:col>81</xdr:col>
      <xdr:colOff>50800</xdr:colOff>
      <xdr:row>106</xdr:row>
      <xdr:rowOff>128451</xdr:rowOff>
    </xdr:to>
    <xdr:cxnSp macro="">
      <xdr:nvCxnSpPr>
        <xdr:cNvPr id="875" name="直線コネクタ 874">
          <a:extLst>
            <a:ext uri="{FF2B5EF4-FFF2-40B4-BE49-F238E27FC236}">
              <a16:creationId xmlns:a16="http://schemas.microsoft.com/office/drawing/2014/main" id="{EA898315-3644-4B7D-BBB8-44E1A4E46797}"/>
            </a:ext>
          </a:extLst>
        </xdr:cNvPr>
        <xdr:cNvCxnSpPr/>
      </xdr:nvCxnSpPr>
      <xdr:spPr>
        <a:xfrm>
          <a:off x="14592300" y="1827439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33564</xdr:rowOff>
    </xdr:from>
    <xdr:to>
      <xdr:col>72</xdr:col>
      <xdr:colOff>38100</xdr:colOff>
      <xdr:row>106</xdr:row>
      <xdr:rowOff>135164</xdr:rowOff>
    </xdr:to>
    <xdr:sp macro="" textlink="">
      <xdr:nvSpPr>
        <xdr:cNvPr id="876" name="楕円 875">
          <a:extLst>
            <a:ext uri="{FF2B5EF4-FFF2-40B4-BE49-F238E27FC236}">
              <a16:creationId xmlns:a16="http://schemas.microsoft.com/office/drawing/2014/main" id="{23D217A5-20AA-46B6-8592-4262D82C293C}"/>
            </a:ext>
          </a:extLst>
        </xdr:cNvPr>
        <xdr:cNvSpPr/>
      </xdr:nvSpPr>
      <xdr:spPr>
        <a:xfrm>
          <a:off x="13652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84364</xdr:rowOff>
    </xdr:from>
    <xdr:to>
      <xdr:col>76</xdr:col>
      <xdr:colOff>114300</xdr:colOff>
      <xdr:row>106</xdr:row>
      <xdr:rowOff>100693</xdr:rowOff>
    </xdr:to>
    <xdr:cxnSp macro="">
      <xdr:nvCxnSpPr>
        <xdr:cNvPr id="877" name="直線コネクタ 876">
          <a:extLst>
            <a:ext uri="{FF2B5EF4-FFF2-40B4-BE49-F238E27FC236}">
              <a16:creationId xmlns:a16="http://schemas.microsoft.com/office/drawing/2014/main" id="{241898BD-D0E9-4D7A-8334-BE881C7FD838}"/>
            </a:ext>
          </a:extLst>
        </xdr:cNvPr>
        <xdr:cNvCxnSpPr/>
      </xdr:nvCxnSpPr>
      <xdr:spPr>
        <a:xfrm>
          <a:off x="13703300" y="1825806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170724</xdr:rowOff>
    </xdr:from>
    <xdr:to>
      <xdr:col>67</xdr:col>
      <xdr:colOff>101600</xdr:colOff>
      <xdr:row>106</xdr:row>
      <xdr:rowOff>100874</xdr:rowOff>
    </xdr:to>
    <xdr:sp macro="" textlink="">
      <xdr:nvSpPr>
        <xdr:cNvPr id="878" name="楕円 877">
          <a:extLst>
            <a:ext uri="{FF2B5EF4-FFF2-40B4-BE49-F238E27FC236}">
              <a16:creationId xmlns:a16="http://schemas.microsoft.com/office/drawing/2014/main" id="{432C43AE-E237-4DF9-A8D1-2B0DEB90DB60}"/>
            </a:ext>
          </a:extLst>
        </xdr:cNvPr>
        <xdr:cNvSpPr/>
      </xdr:nvSpPr>
      <xdr:spPr>
        <a:xfrm>
          <a:off x="12763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50074</xdr:rowOff>
    </xdr:from>
    <xdr:to>
      <xdr:col>71</xdr:col>
      <xdr:colOff>177800</xdr:colOff>
      <xdr:row>106</xdr:row>
      <xdr:rowOff>84364</xdr:rowOff>
    </xdr:to>
    <xdr:cxnSp macro="">
      <xdr:nvCxnSpPr>
        <xdr:cNvPr id="879" name="直線コネクタ 878">
          <a:extLst>
            <a:ext uri="{FF2B5EF4-FFF2-40B4-BE49-F238E27FC236}">
              <a16:creationId xmlns:a16="http://schemas.microsoft.com/office/drawing/2014/main" id="{94C18A29-6D26-4C8E-958C-47BDF2FC70D5}"/>
            </a:ext>
          </a:extLst>
        </xdr:cNvPr>
        <xdr:cNvCxnSpPr/>
      </xdr:nvCxnSpPr>
      <xdr:spPr>
        <a:xfrm>
          <a:off x="12814300" y="182237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83111</xdr:rowOff>
    </xdr:from>
    <xdr:ext cx="405111" cy="259045"/>
    <xdr:sp macro="" textlink="">
      <xdr:nvSpPr>
        <xdr:cNvPr id="880" name="n_1aveValue【庁舎】&#10;有形固定資産減価償却率">
          <a:extLst>
            <a:ext uri="{FF2B5EF4-FFF2-40B4-BE49-F238E27FC236}">
              <a16:creationId xmlns:a16="http://schemas.microsoft.com/office/drawing/2014/main" id="{5187CD58-4533-4149-BE09-A776D8E5F3DB}"/>
            </a:ext>
          </a:extLst>
        </xdr:cNvPr>
        <xdr:cNvSpPr txBox="1"/>
      </xdr:nvSpPr>
      <xdr:spPr>
        <a:xfrm>
          <a:off x="152660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81" name="n_2aveValue【庁舎】&#10;有形固定資産減価償却率">
          <a:extLst>
            <a:ext uri="{FF2B5EF4-FFF2-40B4-BE49-F238E27FC236}">
              <a16:creationId xmlns:a16="http://schemas.microsoft.com/office/drawing/2014/main" id="{F94FC471-4C11-428E-9DED-17C463477B16}"/>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882" name="n_3aveValue【庁舎】&#10;有形固定資産減価償却率">
          <a:extLst>
            <a:ext uri="{FF2B5EF4-FFF2-40B4-BE49-F238E27FC236}">
              <a16:creationId xmlns:a16="http://schemas.microsoft.com/office/drawing/2014/main" id="{B2F52BD4-4C59-4DA3-82AC-330BF77E5D49}"/>
            </a:ext>
          </a:extLst>
        </xdr:cNvPr>
        <xdr:cNvSpPr txBox="1"/>
      </xdr:nvSpPr>
      <xdr:spPr>
        <a:xfrm>
          <a:off x="13500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47189</xdr:rowOff>
    </xdr:from>
    <xdr:ext cx="405111" cy="259045"/>
    <xdr:sp macro="" textlink="">
      <xdr:nvSpPr>
        <xdr:cNvPr id="883" name="n_4aveValue【庁舎】&#10;有形固定資産減価償却率">
          <a:extLst>
            <a:ext uri="{FF2B5EF4-FFF2-40B4-BE49-F238E27FC236}">
              <a16:creationId xmlns:a16="http://schemas.microsoft.com/office/drawing/2014/main" id="{F3F7E1BF-F614-4EC9-A593-EE9D62E10AAD}"/>
            </a:ext>
          </a:extLst>
        </xdr:cNvPr>
        <xdr:cNvSpPr txBox="1"/>
      </xdr:nvSpPr>
      <xdr:spPr>
        <a:xfrm>
          <a:off x="12611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170378</xdr:rowOff>
    </xdr:from>
    <xdr:ext cx="405111" cy="259045"/>
    <xdr:sp macro="" textlink="">
      <xdr:nvSpPr>
        <xdr:cNvPr id="884" name="n_1mainValue【庁舎】&#10;有形固定資産減価償却率">
          <a:extLst>
            <a:ext uri="{FF2B5EF4-FFF2-40B4-BE49-F238E27FC236}">
              <a16:creationId xmlns:a16="http://schemas.microsoft.com/office/drawing/2014/main" id="{078F9DA9-59F6-4397-8287-5FA15943266D}"/>
            </a:ext>
          </a:extLst>
        </xdr:cNvPr>
        <xdr:cNvSpPr txBox="1"/>
      </xdr:nvSpPr>
      <xdr:spPr>
        <a:xfrm>
          <a:off x="152660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142620</xdr:rowOff>
    </xdr:from>
    <xdr:ext cx="405111" cy="259045"/>
    <xdr:sp macro="" textlink="">
      <xdr:nvSpPr>
        <xdr:cNvPr id="885" name="n_2mainValue【庁舎】&#10;有形固定資産減価償却率">
          <a:extLst>
            <a:ext uri="{FF2B5EF4-FFF2-40B4-BE49-F238E27FC236}">
              <a16:creationId xmlns:a16="http://schemas.microsoft.com/office/drawing/2014/main" id="{09F3872A-59EA-4BF5-AF9F-EE0A0AE7C80E}"/>
            </a:ext>
          </a:extLst>
        </xdr:cNvPr>
        <xdr:cNvSpPr txBox="1"/>
      </xdr:nvSpPr>
      <xdr:spPr>
        <a:xfrm>
          <a:off x="14389744"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126291</xdr:rowOff>
    </xdr:from>
    <xdr:ext cx="405111" cy="259045"/>
    <xdr:sp macro="" textlink="">
      <xdr:nvSpPr>
        <xdr:cNvPr id="886" name="n_3mainValue【庁舎】&#10;有形固定資産減価償却率">
          <a:extLst>
            <a:ext uri="{FF2B5EF4-FFF2-40B4-BE49-F238E27FC236}">
              <a16:creationId xmlns:a16="http://schemas.microsoft.com/office/drawing/2014/main" id="{53708948-1F3C-4393-9FB4-FA2DF32F78CA}"/>
            </a:ext>
          </a:extLst>
        </xdr:cNvPr>
        <xdr:cNvSpPr txBox="1"/>
      </xdr:nvSpPr>
      <xdr:spPr>
        <a:xfrm>
          <a:off x="13500744"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92001</xdr:rowOff>
    </xdr:from>
    <xdr:ext cx="405111" cy="259045"/>
    <xdr:sp macro="" textlink="">
      <xdr:nvSpPr>
        <xdr:cNvPr id="887" name="n_4mainValue【庁舎】&#10;有形固定資産減価償却率">
          <a:extLst>
            <a:ext uri="{FF2B5EF4-FFF2-40B4-BE49-F238E27FC236}">
              <a16:creationId xmlns:a16="http://schemas.microsoft.com/office/drawing/2014/main" id="{79956019-879A-4EBB-AADD-62918FB51779}"/>
            </a:ext>
          </a:extLst>
        </xdr:cNvPr>
        <xdr:cNvSpPr txBox="1"/>
      </xdr:nvSpPr>
      <xdr:spPr>
        <a:xfrm>
          <a:off x="12611744"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a:extLst>
            <a:ext uri="{FF2B5EF4-FFF2-40B4-BE49-F238E27FC236}">
              <a16:creationId xmlns:a16="http://schemas.microsoft.com/office/drawing/2014/main" id="{0C22B27C-A358-4F77-AFB3-14ED7D720C8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a:extLst>
            <a:ext uri="{FF2B5EF4-FFF2-40B4-BE49-F238E27FC236}">
              <a16:creationId xmlns:a16="http://schemas.microsoft.com/office/drawing/2014/main" id="{9EC588D0-2204-45F3-BFAE-B22725004A3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a:extLst>
            <a:ext uri="{FF2B5EF4-FFF2-40B4-BE49-F238E27FC236}">
              <a16:creationId xmlns:a16="http://schemas.microsoft.com/office/drawing/2014/main" id="{62466091-8067-4C99-BC97-B43CF59B38F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a:extLst>
            <a:ext uri="{FF2B5EF4-FFF2-40B4-BE49-F238E27FC236}">
              <a16:creationId xmlns:a16="http://schemas.microsoft.com/office/drawing/2014/main" id="{8AADB64E-8C3F-44EF-A17F-DA7F8268743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a:extLst>
            <a:ext uri="{FF2B5EF4-FFF2-40B4-BE49-F238E27FC236}">
              <a16:creationId xmlns:a16="http://schemas.microsoft.com/office/drawing/2014/main" id="{DBDFE3AA-6E0D-411D-919F-759E73EDC6B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a:extLst>
            <a:ext uri="{FF2B5EF4-FFF2-40B4-BE49-F238E27FC236}">
              <a16:creationId xmlns:a16="http://schemas.microsoft.com/office/drawing/2014/main" id="{99E7BBF7-1ACD-4C82-A086-1B07F012ED5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a:extLst>
            <a:ext uri="{FF2B5EF4-FFF2-40B4-BE49-F238E27FC236}">
              <a16:creationId xmlns:a16="http://schemas.microsoft.com/office/drawing/2014/main" id="{A52BD9C0-AAF8-42A9-9C08-2E73C478C28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a:extLst>
            <a:ext uri="{FF2B5EF4-FFF2-40B4-BE49-F238E27FC236}">
              <a16:creationId xmlns:a16="http://schemas.microsoft.com/office/drawing/2014/main" id="{30062139-8A77-4215-9F1F-BD514382E50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a:extLst>
            <a:ext uri="{FF2B5EF4-FFF2-40B4-BE49-F238E27FC236}">
              <a16:creationId xmlns:a16="http://schemas.microsoft.com/office/drawing/2014/main" id="{FEBF95EE-C8D3-484D-B5CD-BC1F15A35BD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a:extLst>
            <a:ext uri="{FF2B5EF4-FFF2-40B4-BE49-F238E27FC236}">
              <a16:creationId xmlns:a16="http://schemas.microsoft.com/office/drawing/2014/main" id="{0D7BF27F-BF99-466B-A860-72409ECE7F1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8" name="直線コネクタ 897">
          <a:extLst>
            <a:ext uri="{FF2B5EF4-FFF2-40B4-BE49-F238E27FC236}">
              <a16:creationId xmlns:a16="http://schemas.microsoft.com/office/drawing/2014/main" id="{CA5E9354-D0B0-4EFE-9F66-95DE2033E55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9" name="テキスト ボックス 898">
          <a:extLst>
            <a:ext uri="{FF2B5EF4-FFF2-40B4-BE49-F238E27FC236}">
              <a16:creationId xmlns:a16="http://schemas.microsoft.com/office/drawing/2014/main" id="{AAC7BD3F-0204-4900-BD3A-C06DEF61CF5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0" name="直線コネクタ 899">
          <a:extLst>
            <a:ext uri="{FF2B5EF4-FFF2-40B4-BE49-F238E27FC236}">
              <a16:creationId xmlns:a16="http://schemas.microsoft.com/office/drawing/2014/main" id="{B47A6D39-679A-4149-8147-C4C737C2F34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1" name="テキスト ボックス 900">
          <a:extLst>
            <a:ext uri="{FF2B5EF4-FFF2-40B4-BE49-F238E27FC236}">
              <a16:creationId xmlns:a16="http://schemas.microsoft.com/office/drawing/2014/main" id="{CBD77BF7-3E55-4F19-ABB2-8971BADD118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2" name="直線コネクタ 901">
          <a:extLst>
            <a:ext uri="{FF2B5EF4-FFF2-40B4-BE49-F238E27FC236}">
              <a16:creationId xmlns:a16="http://schemas.microsoft.com/office/drawing/2014/main" id="{0BE43A6F-D9D8-4C8A-BC31-527CABBB987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3" name="テキスト ボックス 902">
          <a:extLst>
            <a:ext uri="{FF2B5EF4-FFF2-40B4-BE49-F238E27FC236}">
              <a16:creationId xmlns:a16="http://schemas.microsoft.com/office/drawing/2014/main" id="{E1363B47-8AD8-4D1E-B181-153AE354A76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4" name="直線コネクタ 903">
          <a:extLst>
            <a:ext uri="{FF2B5EF4-FFF2-40B4-BE49-F238E27FC236}">
              <a16:creationId xmlns:a16="http://schemas.microsoft.com/office/drawing/2014/main" id="{001C3138-BBAB-4BBC-BD35-0CEF45F035F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5" name="テキスト ボックス 904">
          <a:extLst>
            <a:ext uri="{FF2B5EF4-FFF2-40B4-BE49-F238E27FC236}">
              <a16:creationId xmlns:a16="http://schemas.microsoft.com/office/drawing/2014/main" id="{9A501870-34BF-4C1B-9170-9EDCCBFBA13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6" name="直線コネクタ 905">
          <a:extLst>
            <a:ext uri="{FF2B5EF4-FFF2-40B4-BE49-F238E27FC236}">
              <a16:creationId xmlns:a16="http://schemas.microsoft.com/office/drawing/2014/main" id="{DA094205-9636-40C2-99A0-F3B11D995CF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7" name="テキスト ボックス 906">
          <a:extLst>
            <a:ext uri="{FF2B5EF4-FFF2-40B4-BE49-F238E27FC236}">
              <a16:creationId xmlns:a16="http://schemas.microsoft.com/office/drawing/2014/main" id="{1B3CAD48-212E-413D-8A77-B1D3856DEA5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8" name="直線コネクタ 907">
          <a:extLst>
            <a:ext uri="{FF2B5EF4-FFF2-40B4-BE49-F238E27FC236}">
              <a16:creationId xmlns:a16="http://schemas.microsoft.com/office/drawing/2014/main" id="{4EBFDE75-4F90-4979-B5AE-C15F88FCB07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9" name="テキスト ボックス 908">
          <a:extLst>
            <a:ext uri="{FF2B5EF4-FFF2-40B4-BE49-F238E27FC236}">
              <a16:creationId xmlns:a16="http://schemas.microsoft.com/office/drawing/2014/main" id="{A07AA47A-821C-492B-9881-555AA81F227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a:extLst>
            <a:ext uri="{FF2B5EF4-FFF2-40B4-BE49-F238E27FC236}">
              <a16:creationId xmlns:a16="http://schemas.microsoft.com/office/drawing/2014/main" id="{2E864B20-1DFB-4473-BC4D-53D7276251F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a:extLst>
            <a:ext uri="{FF2B5EF4-FFF2-40B4-BE49-F238E27FC236}">
              <a16:creationId xmlns:a16="http://schemas.microsoft.com/office/drawing/2014/main" id="{BCDEFE60-57FD-4194-BBBA-8326DD30916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a:extLst>
            <a:ext uri="{FF2B5EF4-FFF2-40B4-BE49-F238E27FC236}">
              <a16:creationId xmlns:a16="http://schemas.microsoft.com/office/drawing/2014/main" id="{7711A779-39B4-4183-B4C9-02D42796DBF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108</xdr:row>
      <xdr:rowOff>53339</xdr:rowOff>
    </xdr:to>
    <xdr:cxnSp macro="">
      <xdr:nvCxnSpPr>
        <xdr:cNvPr id="913" name="直線コネクタ 912">
          <a:extLst>
            <a:ext uri="{FF2B5EF4-FFF2-40B4-BE49-F238E27FC236}">
              <a16:creationId xmlns:a16="http://schemas.microsoft.com/office/drawing/2014/main" id="{1B578374-8676-4940-9C59-B0ACBBB5F211}"/>
            </a:ext>
          </a:extLst>
        </xdr:cNvPr>
        <xdr:cNvCxnSpPr/>
      </xdr:nvCxnSpPr>
      <xdr:spPr>
        <a:xfrm flipV="1">
          <a:off x="22160864" y="172897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57166</xdr:rowOff>
    </xdr:from>
    <xdr:ext cx="469744" cy="259045"/>
    <xdr:sp macro="" textlink="">
      <xdr:nvSpPr>
        <xdr:cNvPr id="914" name="【庁舎】&#10;一人当たり面積最小値テキスト">
          <a:extLst>
            <a:ext uri="{FF2B5EF4-FFF2-40B4-BE49-F238E27FC236}">
              <a16:creationId xmlns:a16="http://schemas.microsoft.com/office/drawing/2014/main" id="{A6E3A256-97AF-42AE-9E52-165EABDD2819}"/>
            </a:ext>
          </a:extLst>
        </xdr:cNvPr>
        <xdr:cNvSpPr txBox="1"/>
      </xdr:nvSpPr>
      <xdr:spPr>
        <a:xfrm>
          <a:off x="22199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53339</xdr:rowOff>
    </xdr:from>
    <xdr:to>
      <xdr:col>116</xdr:col>
      <xdr:colOff>152400</xdr:colOff>
      <xdr:row>108</xdr:row>
      <xdr:rowOff>53339</xdr:rowOff>
    </xdr:to>
    <xdr:cxnSp macro="">
      <xdr:nvCxnSpPr>
        <xdr:cNvPr id="915" name="直線コネクタ 914">
          <a:extLst>
            <a:ext uri="{FF2B5EF4-FFF2-40B4-BE49-F238E27FC236}">
              <a16:creationId xmlns:a16="http://schemas.microsoft.com/office/drawing/2014/main" id="{17283141-25FB-4AF7-8EEC-C0449FC1EC27}"/>
            </a:ext>
          </a:extLst>
        </xdr:cNvPr>
        <xdr:cNvCxnSpPr/>
      </xdr:nvCxnSpPr>
      <xdr:spPr>
        <a:xfrm>
          <a:off x="22072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916" name="【庁舎】&#10;一人当たり面積最大値テキスト">
          <a:extLst>
            <a:ext uri="{FF2B5EF4-FFF2-40B4-BE49-F238E27FC236}">
              <a16:creationId xmlns:a16="http://schemas.microsoft.com/office/drawing/2014/main" id="{C619D8FA-553C-4C55-A457-E422343B71A7}"/>
            </a:ext>
          </a:extLst>
        </xdr:cNvPr>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917" name="直線コネクタ 916">
          <a:extLst>
            <a:ext uri="{FF2B5EF4-FFF2-40B4-BE49-F238E27FC236}">
              <a16:creationId xmlns:a16="http://schemas.microsoft.com/office/drawing/2014/main" id="{F4104139-6BA8-4ABD-BB93-87B97F5A3A28}"/>
            </a:ext>
          </a:extLst>
        </xdr:cNvPr>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57711</xdr:rowOff>
    </xdr:from>
    <xdr:ext cx="469744" cy="259045"/>
    <xdr:sp macro="" textlink="">
      <xdr:nvSpPr>
        <xdr:cNvPr id="918" name="【庁舎】&#10;一人当たり面積平均値テキスト">
          <a:extLst>
            <a:ext uri="{FF2B5EF4-FFF2-40B4-BE49-F238E27FC236}">
              <a16:creationId xmlns:a16="http://schemas.microsoft.com/office/drawing/2014/main" id="{BEC81C8E-2182-499E-AAE1-6B6597BAAD68}"/>
            </a:ext>
          </a:extLst>
        </xdr:cNvPr>
        <xdr:cNvSpPr txBox="1"/>
      </xdr:nvSpPr>
      <xdr:spPr>
        <a:xfrm>
          <a:off x="22199600" y="18231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79284</xdr:rowOff>
    </xdr:from>
    <xdr:to>
      <xdr:col>116</xdr:col>
      <xdr:colOff>114300</xdr:colOff>
      <xdr:row>107</xdr:row>
      <xdr:rowOff>9434</xdr:rowOff>
    </xdr:to>
    <xdr:sp macro="" textlink="">
      <xdr:nvSpPr>
        <xdr:cNvPr id="919" name="フローチャート: 判断 918">
          <a:extLst>
            <a:ext uri="{FF2B5EF4-FFF2-40B4-BE49-F238E27FC236}">
              <a16:creationId xmlns:a16="http://schemas.microsoft.com/office/drawing/2014/main" id="{09BA13A9-44DE-40D4-A167-413B257E0EF1}"/>
            </a:ext>
          </a:extLst>
        </xdr:cNvPr>
        <xdr:cNvSpPr/>
      </xdr:nvSpPr>
      <xdr:spPr>
        <a:xfrm>
          <a:off x="22110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102144</xdr:rowOff>
    </xdr:from>
    <xdr:to>
      <xdr:col>112</xdr:col>
      <xdr:colOff>38100</xdr:colOff>
      <xdr:row>107</xdr:row>
      <xdr:rowOff>32294</xdr:rowOff>
    </xdr:to>
    <xdr:sp macro="" textlink="">
      <xdr:nvSpPr>
        <xdr:cNvPr id="920" name="フローチャート: 判断 919">
          <a:extLst>
            <a:ext uri="{FF2B5EF4-FFF2-40B4-BE49-F238E27FC236}">
              <a16:creationId xmlns:a16="http://schemas.microsoft.com/office/drawing/2014/main" id="{AC9740A3-FA05-4D86-9C03-77C0D36D50CC}"/>
            </a:ext>
          </a:extLst>
        </xdr:cNvPr>
        <xdr:cNvSpPr/>
      </xdr:nvSpPr>
      <xdr:spPr>
        <a:xfrm>
          <a:off x="21272500" y="182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921" name="フローチャート: 判断 920">
          <a:extLst>
            <a:ext uri="{FF2B5EF4-FFF2-40B4-BE49-F238E27FC236}">
              <a16:creationId xmlns:a16="http://schemas.microsoft.com/office/drawing/2014/main" id="{0F48A642-546D-422E-975B-395BC1F2AF25}"/>
            </a:ext>
          </a:extLst>
        </xdr:cNvPr>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58057</xdr:rowOff>
    </xdr:from>
    <xdr:to>
      <xdr:col>102</xdr:col>
      <xdr:colOff>165100</xdr:colOff>
      <xdr:row>106</xdr:row>
      <xdr:rowOff>159657</xdr:rowOff>
    </xdr:to>
    <xdr:sp macro="" textlink="">
      <xdr:nvSpPr>
        <xdr:cNvPr id="922" name="フローチャート: 判断 921">
          <a:extLst>
            <a:ext uri="{FF2B5EF4-FFF2-40B4-BE49-F238E27FC236}">
              <a16:creationId xmlns:a16="http://schemas.microsoft.com/office/drawing/2014/main" id="{FDA51A3B-3E40-4CD0-8ECB-CE2D6031C3E2}"/>
            </a:ext>
          </a:extLst>
        </xdr:cNvPr>
        <xdr:cNvSpPr/>
      </xdr:nvSpPr>
      <xdr:spPr>
        <a:xfrm>
          <a:off x="19494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69487</xdr:rowOff>
    </xdr:from>
    <xdr:to>
      <xdr:col>98</xdr:col>
      <xdr:colOff>38100</xdr:colOff>
      <xdr:row>106</xdr:row>
      <xdr:rowOff>171087</xdr:rowOff>
    </xdr:to>
    <xdr:sp macro="" textlink="">
      <xdr:nvSpPr>
        <xdr:cNvPr id="923" name="フローチャート: 判断 922">
          <a:extLst>
            <a:ext uri="{FF2B5EF4-FFF2-40B4-BE49-F238E27FC236}">
              <a16:creationId xmlns:a16="http://schemas.microsoft.com/office/drawing/2014/main" id="{674953D6-0461-4781-BE61-381F1B21004D}"/>
            </a:ext>
          </a:extLst>
        </xdr:cNvPr>
        <xdr:cNvSpPr/>
      </xdr:nvSpPr>
      <xdr:spPr>
        <a:xfrm>
          <a:off x="18605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F822A888-CEAD-4AE9-BB0A-970736A4AE6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A81DB7BE-4091-482D-BF24-0C54F923023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68468857-34EE-44BF-863C-6137BDF5BF8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EAF3F6AB-E7C8-41BC-A308-ABE9DD70942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2F8D7F53-9626-45AF-839C-4DD066D7083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87449</xdr:rowOff>
    </xdr:from>
    <xdr:to>
      <xdr:col>116</xdr:col>
      <xdr:colOff>114300</xdr:colOff>
      <xdr:row>106</xdr:row>
      <xdr:rowOff>17599</xdr:rowOff>
    </xdr:to>
    <xdr:sp macro="" textlink="">
      <xdr:nvSpPr>
        <xdr:cNvPr id="929" name="楕円 928">
          <a:extLst>
            <a:ext uri="{FF2B5EF4-FFF2-40B4-BE49-F238E27FC236}">
              <a16:creationId xmlns:a16="http://schemas.microsoft.com/office/drawing/2014/main" id="{91F336B6-124D-4B1B-87A3-9D0F893215FD}"/>
            </a:ext>
          </a:extLst>
        </xdr:cNvPr>
        <xdr:cNvSpPr/>
      </xdr:nvSpPr>
      <xdr:spPr>
        <a:xfrm>
          <a:off x="221107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110326</xdr:rowOff>
    </xdr:from>
    <xdr:ext cx="469744" cy="259045"/>
    <xdr:sp macro="" textlink="">
      <xdr:nvSpPr>
        <xdr:cNvPr id="930" name="【庁舎】&#10;一人当たり面積該当値テキスト">
          <a:extLst>
            <a:ext uri="{FF2B5EF4-FFF2-40B4-BE49-F238E27FC236}">
              <a16:creationId xmlns:a16="http://schemas.microsoft.com/office/drawing/2014/main" id="{0CAC2CD1-2BBA-41E2-9F2A-C24F74A39241}"/>
            </a:ext>
          </a:extLst>
        </xdr:cNvPr>
        <xdr:cNvSpPr txBox="1"/>
      </xdr:nvSpPr>
      <xdr:spPr>
        <a:xfrm>
          <a:off x="22199600" y="1794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87449</xdr:rowOff>
    </xdr:from>
    <xdr:to>
      <xdr:col>112</xdr:col>
      <xdr:colOff>38100</xdr:colOff>
      <xdr:row>106</xdr:row>
      <xdr:rowOff>17599</xdr:rowOff>
    </xdr:to>
    <xdr:sp macro="" textlink="">
      <xdr:nvSpPr>
        <xdr:cNvPr id="931" name="楕円 930">
          <a:extLst>
            <a:ext uri="{FF2B5EF4-FFF2-40B4-BE49-F238E27FC236}">
              <a16:creationId xmlns:a16="http://schemas.microsoft.com/office/drawing/2014/main" id="{9E24DC62-099F-471B-BDA8-83C717DF3B28}"/>
            </a:ext>
          </a:extLst>
        </xdr:cNvPr>
        <xdr:cNvSpPr/>
      </xdr:nvSpPr>
      <xdr:spPr>
        <a:xfrm>
          <a:off x="212725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138249</xdr:rowOff>
    </xdr:from>
    <xdr:to>
      <xdr:col>116</xdr:col>
      <xdr:colOff>63500</xdr:colOff>
      <xdr:row>105</xdr:row>
      <xdr:rowOff>138249</xdr:rowOff>
    </xdr:to>
    <xdr:cxnSp macro="">
      <xdr:nvCxnSpPr>
        <xdr:cNvPr id="932" name="直線コネクタ 931">
          <a:extLst>
            <a:ext uri="{FF2B5EF4-FFF2-40B4-BE49-F238E27FC236}">
              <a16:creationId xmlns:a16="http://schemas.microsoft.com/office/drawing/2014/main" id="{7C3F967E-FC1F-40AF-BA56-F8284D28AC99}"/>
            </a:ext>
          </a:extLst>
        </xdr:cNvPr>
        <xdr:cNvCxnSpPr/>
      </xdr:nvCxnSpPr>
      <xdr:spPr>
        <a:xfrm>
          <a:off x="21323300" y="1814049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84182</xdr:rowOff>
    </xdr:from>
    <xdr:to>
      <xdr:col>107</xdr:col>
      <xdr:colOff>101600</xdr:colOff>
      <xdr:row>106</xdr:row>
      <xdr:rowOff>14332</xdr:rowOff>
    </xdr:to>
    <xdr:sp macro="" textlink="">
      <xdr:nvSpPr>
        <xdr:cNvPr id="933" name="楕円 932">
          <a:extLst>
            <a:ext uri="{FF2B5EF4-FFF2-40B4-BE49-F238E27FC236}">
              <a16:creationId xmlns:a16="http://schemas.microsoft.com/office/drawing/2014/main" id="{622717D8-F663-4243-A392-A72C8208EDFB}"/>
            </a:ext>
          </a:extLst>
        </xdr:cNvPr>
        <xdr:cNvSpPr/>
      </xdr:nvSpPr>
      <xdr:spPr>
        <a:xfrm>
          <a:off x="203835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134982</xdr:rowOff>
    </xdr:from>
    <xdr:to>
      <xdr:col>111</xdr:col>
      <xdr:colOff>177800</xdr:colOff>
      <xdr:row>105</xdr:row>
      <xdr:rowOff>138249</xdr:rowOff>
    </xdr:to>
    <xdr:cxnSp macro="">
      <xdr:nvCxnSpPr>
        <xdr:cNvPr id="934" name="直線コネクタ 933">
          <a:extLst>
            <a:ext uri="{FF2B5EF4-FFF2-40B4-BE49-F238E27FC236}">
              <a16:creationId xmlns:a16="http://schemas.microsoft.com/office/drawing/2014/main" id="{25903887-CC43-4A62-AF80-F480C5C51811}"/>
            </a:ext>
          </a:extLst>
        </xdr:cNvPr>
        <xdr:cNvCxnSpPr/>
      </xdr:nvCxnSpPr>
      <xdr:spPr>
        <a:xfrm>
          <a:off x="20434300" y="1813723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85816</xdr:rowOff>
    </xdr:from>
    <xdr:to>
      <xdr:col>102</xdr:col>
      <xdr:colOff>165100</xdr:colOff>
      <xdr:row>106</xdr:row>
      <xdr:rowOff>15966</xdr:rowOff>
    </xdr:to>
    <xdr:sp macro="" textlink="">
      <xdr:nvSpPr>
        <xdr:cNvPr id="935" name="楕円 934">
          <a:extLst>
            <a:ext uri="{FF2B5EF4-FFF2-40B4-BE49-F238E27FC236}">
              <a16:creationId xmlns:a16="http://schemas.microsoft.com/office/drawing/2014/main" id="{E51B88D8-62F6-4012-BE94-BF8477AAEEA3}"/>
            </a:ext>
          </a:extLst>
        </xdr:cNvPr>
        <xdr:cNvSpPr/>
      </xdr:nvSpPr>
      <xdr:spPr>
        <a:xfrm>
          <a:off x="19494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134982</xdr:rowOff>
    </xdr:from>
    <xdr:to>
      <xdr:col>107</xdr:col>
      <xdr:colOff>50800</xdr:colOff>
      <xdr:row>105</xdr:row>
      <xdr:rowOff>136616</xdr:rowOff>
    </xdr:to>
    <xdr:cxnSp macro="">
      <xdr:nvCxnSpPr>
        <xdr:cNvPr id="936" name="直線コネクタ 935">
          <a:extLst>
            <a:ext uri="{FF2B5EF4-FFF2-40B4-BE49-F238E27FC236}">
              <a16:creationId xmlns:a16="http://schemas.microsoft.com/office/drawing/2014/main" id="{2A0A4390-7AF7-4AFD-9AA2-71F75215E9A9}"/>
            </a:ext>
          </a:extLst>
        </xdr:cNvPr>
        <xdr:cNvCxnSpPr/>
      </xdr:nvCxnSpPr>
      <xdr:spPr>
        <a:xfrm flipV="1">
          <a:off x="19545300" y="1813723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87449</xdr:rowOff>
    </xdr:from>
    <xdr:to>
      <xdr:col>98</xdr:col>
      <xdr:colOff>38100</xdr:colOff>
      <xdr:row>106</xdr:row>
      <xdr:rowOff>17599</xdr:rowOff>
    </xdr:to>
    <xdr:sp macro="" textlink="">
      <xdr:nvSpPr>
        <xdr:cNvPr id="937" name="楕円 936">
          <a:extLst>
            <a:ext uri="{FF2B5EF4-FFF2-40B4-BE49-F238E27FC236}">
              <a16:creationId xmlns:a16="http://schemas.microsoft.com/office/drawing/2014/main" id="{A077BDC7-8A08-4B15-99BB-91C20231C38A}"/>
            </a:ext>
          </a:extLst>
        </xdr:cNvPr>
        <xdr:cNvSpPr/>
      </xdr:nvSpPr>
      <xdr:spPr>
        <a:xfrm>
          <a:off x="186055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136616</xdr:rowOff>
    </xdr:from>
    <xdr:to>
      <xdr:col>102</xdr:col>
      <xdr:colOff>114300</xdr:colOff>
      <xdr:row>105</xdr:row>
      <xdr:rowOff>138249</xdr:rowOff>
    </xdr:to>
    <xdr:cxnSp macro="">
      <xdr:nvCxnSpPr>
        <xdr:cNvPr id="938" name="直線コネクタ 937">
          <a:extLst>
            <a:ext uri="{FF2B5EF4-FFF2-40B4-BE49-F238E27FC236}">
              <a16:creationId xmlns:a16="http://schemas.microsoft.com/office/drawing/2014/main" id="{975BE8FD-ECE2-4668-90FF-9B3E65934DFD}"/>
            </a:ext>
          </a:extLst>
        </xdr:cNvPr>
        <xdr:cNvCxnSpPr/>
      </xdr:nvCxnSpPr>
      <xdr:spPr>
        <a:xfrm flipV="1">
          <a:off x="18656300" y="1813886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23421</xdr:rowOff>
    </xdr:from>
    <xdr:ext cx="469744" cy="259045"/>
    <xdr:sp macro="" textlink="">
      <xdr:nvSpPr>
        <xdr:cNvPr id="939" name="n_1aveValue【庁舎】&#10;一人当たり面積">
          <a:extLst>
            <a:ext uri="{FF2B5EF4-FFF2-40B4-BE49-F238E27FC236}">
              <a16:creationId xmlns:a16="http://schemas.microsoft.com/office/drawing/2014/main" id="{F5474CB9-45CA-4E96-8F03-D20F48290D06}"/>
            </a:ext>
          </a:extLst>
        </xdr:cNvPr>
        <xdr:cNvSpPr txBox="1"/>
      </xdr:nvSpPr>
      <xdr:spPr>
        <a:xfrm>
          <a:off x="21075727" y="1836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940" name="n_2aveValue【庁舎】&#10;一人当たり面積">
          <a:extLst>
            <a:ext uri="{FF2B5EF4-FFF2-40B4-BE49-F238E27FC236}">
              <a16:creationId xmlns:a16="http://schemas.microsoft.com/office/drawing/2014/main" id="{A5AC9948-2D1A-4EE1-AB77-CCF68F033FFA}"/>
            </a:ext>
          </a:extLst>
        </xdr:cNvPr>
        <xdr:cNvSpPr txBox="1"/>
      </xdr:nvSpPr>
      <xdr:spPr>
        <a:xfrm>
          <a:off x="20199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150784</xdr:rowOff>
    </xdr:from>
    <xdr:ext cx="469744" cy="259045"/>
    <xdr:sp macro="" textlink="">
      <xdr:nvSpPr>
        <xdr:cNvPr id="941" name="n_3aveValue【庁舎】&#10;一人当たり面積">
          <a:extLst>
            <a:ext uri="{FF2B5EF4-FFF2-40B4-BE49-F238E27FC236}">
              <a16:creationId xmlns:a16="http://schemas.microsoft.com/office/drawing/2014/main" id="{4E68565E-A976-4B2C-AA09-B263348A819E}"/>
            </a:ext>
          </a:extLst>
        </xdr:cNvPr>
        <xdr:cNvSpPr txBox="1"/>
      </xdr:nvSpPr>
      <xdr:spPr>
        <a:xfrm>
          <a:off x="19310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162214</xdr:rowOff>
    </xdr:from>
    <xdr:ext cx="469744" cy="259045"/>
    <xdr:sp macro="" textlink="">
      <xdr:nvSpPr>
        <xdr:cNvPr id="942" name="n_4aveValue【庁舎】&#10;一人当たり面積">
          <a:extLst>
            <a:ext uri="{FF2B5EF4-FFF2-40B4-BE49-F238E27FC236}">
              <a16:creationId xmlns:a16="http://schemas.microsoft.com/office/drawing/2014/main" id="{B56DD250-34B4-4246-8CF3-355AC0039EF9}"/>
            </a:ext>
          </a:extLst>
        </xdr:cNvPr>
        <xdr:cNvSpPr txBox="1"/>
      </xdr:nvSpPr>
      <xdr:spPr>
        <a:xfrm>
          <a:off x="184214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34126</xdr:rowOff>
    </xdr:from>
    <xdr:ext cx="469744" cy="259045"/>
    <xdr:sp macro="" textlink="">
      <xdr:nvSpPr>
        <xdr:cNvPr id="943" name="n_1mainValue【庁舎】&#10;一人当たり面積">
          <a:extLst>
            <a:ext uri="{FF2B5EF4-FFF2-40B4-BE49-F238E27FC236}">
              <a16:creationId xmlns:a16="http://schemas.microsoft.com/office/drawing/2014/main" id="{77A6B8C8-91D3-42F5-9E07-8F7F53D8C4CA}"/>
            </a:ext>
          </a:extLst>
        </xdr:cNvPr>
        <xdr:cNvSpPr txBox="1"/>
      </xdr:nvSpPr>
      <xdr:spPr>
        <a:xfrm>
          <a:off x="21075727" y="1786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30859</xdr:rowOff>
    </xdr:from>
    <xdr:ext cx="469744" cy="259045"/>
    <xdr:sp macro="" textlink="">
      <xdr:nvSpPr>
        <xdr:cNvPr id="944" name="n_2mainValue【庁舎】&#10;一人当たり面積">
          <a:extLst>
            <a:ext uri="{FF2B5EF4-FFF2-40B4-BE49-F238E27FC236}">
              <a16:creationId xmlns:a16="http://schemas.microsoft.com/office/drawing/2014/main" id="{5C318BB0-C4B2-491C-9DF7-AF17064E439B}"/>
            </a:ext>
          </a:extLst>
        </xdr:cNvPr>
        <xdr:cNvSpPr txBox="1"/>
      </xdr:nvSpPr>
      <xdr:spPr>
        <a:xfrm>
          <a:off x="20199427" y="1786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32493</xdr:rowOff>
    </xdr:from>
    <xdr:ext cx="469744" cy="259045"/>
    <xdr:sp macro="" textlink="">
      <xdr:nvSpPr>
        <xdr:cNvPr id="945" name="n_3mainValue【庁舎】&#10;一人当たり面積">
          <a:extLst>
            <a:ext uri="{FF2B5EF4-FFF2-40B4-BE49-F238E27FC236}">
              <a16:creationId xmlns:a16="http://schemas.microsoft.com/office/drawing/2014/main" id="{F002A11C-81D3-46B6-8A1C-8095EEDE1FF7}"/>
            </a:ext>
          </a:extLst>
        </xdr:cNvPr>
        <xdr:cNvSpPr txBox="1"/>
      </xdr:nvSpPr>
      <xdr:spPr>
        <a:xfrm>
          <a:off x="19310427" y="1786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34126</xdr:rowOff>
    </xdr:from>
    <xdr:ext cx="469744" cy="259045"/>
    <xdr:sp macro="" textlink="">
      <xdr:nvSpPr>
        <xdr:cNvPr id="946" name="n_4mainValue【庁舎】&#10;一人当たり面積">
          <a:extLst>
            <a:ext uri="{FF2B5EF4-FFF2-40B4-BE49-F238E27FC236}">
              <a16:creationId xmlns:a16="http://schemas.microsoft.com/office/drawing/2014/main" id="{1469B368-1C4E-49B7-9F5D-98552718F303}"/>
            </a:ext>
          </a:extLst>
        </xdr:cNvPr>
        <xdr:cNvSpPr txBox="1"/>
      </xdr:nvSpPr>
      <xdr:spPr>
        <a:xfrm>
          <a:off x="18421427" y="1786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a:extLst>
            <a:ext uri="{FF2B5EF4-FFF2-40B4-BE49-F238E27FC236}">
              <a16:creationId xmlns:a16="http://schemas.microsoft.com/office/drawing/2014/main" id="{495A7DF3-DE74-419D-930F-7F06BCDCECA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a:extLst>
            <a:ext uri="{FF2B5EF4-FFF2-40B4-BE49-F238E27FC236}">
              <a16:creationId xmlns:a16="http://schemas.microsoft.com/office/drawing/2014/main" id="{841DD4C7-AE05-49B7-9B4F-6A3F716B3D7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a:extLst>
            <a:ext uri="{FF2B5EF4-FFF2-40B4-BE49-F238E27FC236}">
              <a16:creationId xmlns:a16="http://schemas.microsoft.com/office/drawing/2014/main" id="{33C03B13-476F-4137-9271-F6EFB415E85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保健センター、庁舎であり、低くなっている施設は図書館、体育館・プール、消防施設である。庁舎は有形固定資産減価償却率が７６．２％、保健センターが６６．０％となっており、老朽化が進んでいる。図書館においては、愛知川図書館を平成１２年度に建設しており、有形固定資産減価償却率は低くなっている。また、消防施設においても愛知川消防センターを平成１８年度に建設しており、有形固定資産減価償却率は低くなっている。市民会館については前年度に新たに資産形成を行ったことから、有形固定資産減価償却率が低下したが、今年度は資産形成を行っていないため上昇した。</a:t>
          </a:r>
        </a:p>
        <a:p>
          <a:r>
            <a:rPr kumimoji="1" lang="ja-JP" altLang="en-US" sz="1300">
              <a:latin typeface="ＭＳ Ｐゴシック" panose="020B0600070205080204" pitchFamily="50" charset="-128"/>
              <a:ea typeface="ＭＳ Ｐゴシック" panose="020B0600070205080204" pitchFamily="50" charset="-128"/>
            </a:rPr>
            <a:t>　今後は、令和４年３月に改訂した公共施設等総合管理計画、令和５年７月に改訂した公共施設（建物）個別施設計画に基づき、必要に応じて施設の統廃合等の公共施設の最適配置を推進していく必要がある。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21,389
20,401
37.97
11,532,783
10,931,084
499,217
6,245,294
12,529,478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486900"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486900"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全国平均値は上回っているが、類似団体内平均値、滋賀県平均値を下回る結果となった。前年度からほぼ横ばいである。今後は、税収の動向に注視しながら、歳出削減を通じて財政基盤の強化に努める。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145143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573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75492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762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110672</xdr:rowOff>
    </xdr:from>
    <xdr:to>
      <xdr:col>19</xdr:col>
      <xdr:colOff>133350</xdr:colOff>
      <xdr:row>41</xdr:row>
      <xdr:rowOff>127907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161472</xdr:rowOff>
    </xdr:from>
    <xdr:to>
      <xdr:col>19</xdr:col>
      <xdr:colOff>184150</xdr:colOff>
      <xdr:row>40</xdr:row>
      <xdr:rowOff>91622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101799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110672</xdr:rowOff>
    </xdr:from>
    <xdr:to>
      <xdr:col>15</xdr:col>
      <xdr:colOff>82550</xdr:colOff>
      <xdr:row>41</xdr:row>
      <xdr:rowOff>127907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58965</xdr:rowOff>
    </xdr:from>
    <xdr:to>
      <xdr:col>15</xdr:col>
      <xdr:colOff>133350</xdr:colOff>
      <xdr:row>40</xdr:row>
      <xdr:rowOff>160565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110672</xdr:rowOff>
    </xdr:from>
    <xdr:to>
      <xdr:col>11</xdr:col>
      <xdr:colOff>31750</xdr:colOff>
      <xdr:row>41</xdr:row>
      <xdr:rowOff>127907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66420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09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59872</xdr:rowOff>
    </xdr:from>
    <xdr:to>
      <xdr:col>15</xdr:col>
      <xdr:colOff>133350</xdr:colOff>
      <xdr:row>41</xdr:row>
      <xdr:rowOff>161472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146249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146249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町税は減少したものの、地方消費税交付金等、普通交付税および臨時財政対策債が増加したことにより経常一般財源が増加した。経常経費は合併特例債等の償還開始に伴い公債費が増、会計年度任用職員の増により人件費が微増、物件費、維持補修費、補助費等についても微増、扶助費が微減となったことから、経常収支比率は前年度より</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％減少した。全国平均値、滋賀県平均値を下回っているものの、類似団体内順位は依然として低い状況にある。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令和３年度は国による一般財源の措置により回復したものの、今後は、行財政改革を推進し、具体的な取組により経常経費の削減に努める。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153416</xdr:rowOff>
    </xdr:from>
    <xdr:to>
      <xdr:col>23</xdr:col>
      <xdr:colOff>133350</xdr:colOff>
      <xdr:row>65</xdr:row>
      <xdr:rowOff>138176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68966"/>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110253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138176</xdr:rowOff>
    </xdr:from>
    <xdr:to>
      <xdr:col>24</xdr:col>
      <xdr:colOff>12700</xdr:colOff>
      <xdr:row>65</xdr:row>
      <xdr:rowOff>138176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68343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153416</xdr:rowOff>
    </xdr:from>
    <xdr:to>
      <xdr:col>24</xdr:col>
      <xdr:colOff>12700</xdr:colOff>
      <xdr:row>59</xdr:row>
      <xdr:rowOff>153416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85344</xdr:rowOff>
    </xdr:from>
    <xdr:to>
      <xdr:col>23</xdr:col>
      <xdr:colOff>133350</xdr:colOff>
      <xdr:row>64</xdr:row>
      <xdr:rowOff>155194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886694"/>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72915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155194</xdr:rowOff>
    </xdr:from>
    <xdr:to>
      <xdr:col>19</xdr:col>
      <xdr:colOff>133350</xdr:colOff>
      <xdr:row>65</xdr:row>
      <xdr:rowOff>94742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12799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102108</xdr:rowOff>
    </xdr:from>
    <xdr:to>
      <xdr:col>19</xdr:col>
      <xdr:colOff>184150</xdr:colOff>
      <xdr:row>64</xdr:row>
      <xdr:rowOff>32258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42435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7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94742</xdr:rowOff>
    </xdr:from>
    <xdr:to>
      <xdr:col>15</xdr:col>
      <xdr:colOff>82550</xdr:colOff>
      <xdr:row>65</xdr:row>
      <xdr:rowOff>104394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2389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106934</xdr:rowOff>
    </xdr:from>
    <xdr:to>
      <xdr:col>15</xdr:col>
      <xdr:colOff>133350</xdr:colOff>
      <xdr:row>64</xdr:row>
      <xdr:rowOff>37084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47261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104394</xdr:rowOff>
    </xdr:from>
    <xdr:to>
      <xdr:col>11</xdr:col>
      <xdr:colOff>31750</xdr:colOff>
      <xdr:row>66</xdr:row>
      <xdr:rowOff>125984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24864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6621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104394</xdr:rowOff>
    </xdr:from>
    <xdr:to>
      <xdr:col>19</xdr:col>
      <xdr:colOff>184150</xdr:colOff>
      <xdr:row>65</xdr:row>
      <xdr:rowOff>34544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19321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43942</xdr:rowOff>
    </xdr:from>
    <xdr:to>
      <xdr:col>15</xdr:col>
      <xdr:colOff>133350</xdr:colOff>
      <xdr:row>65</xdr:row>
      <xdr:rowOff>145542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53594</xdr:rowOff>
    </xdr:from>
    <xdr:to>
      <xdr:col>11</xdr:col>
      <xdr:colOff>82550</xdr:colOff>
      <xdr:row>65</xdr:row>
      <xdr:rowOff>155194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139971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75184</xdr:rowOff>
    </xdr:from>
    <xdr:to>
      <xdr:col>7</xdr:col>
      <xdr:colOff>31750</xdr:colOff>
      <xdr:row>67</xdr:row>
      <xdr:rowOff>5334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3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161561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47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[161,677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全国平均値、滋賀県平均値を上回る結果となった。人件費については、類似団体内平均値よりも若干下回り、物件費では、公共施設の維持管理費用が要因となり依然として類似団体内平均値を大幅に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今後は、「公共施設等総合管理計画」、「公共施設（建物）個別施設計画（第１期）」に基づき、公共施設の配置の最適化について、検討を行っていく必要がある。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105648</xdr:rowOff>
    </xdr:from>
    <xdr:to>
      <xdr:col>23</xdr:col>
      <xdr:colOff>133350</xdr:colOff>
      <xdr:row>89</xdr:row>
      <xdr:rowOff>67368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21648"/>
          <a:ext cx="0" cy="15047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39445</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9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67368</xdr:rowOff>
    </xdr:from>
    <xdr:to>
      <xdr:col>24</xdr:col>
      <xdr:colOff>12700</xdr:colOff>
      <xdr:row>89</xdr:row>
      <xdr:rowOff>67368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2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20575</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6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105648</xdr:rowOff>
    </xdr:from>
    <xdr:to>
      <xdr:col>24</xdr:col>
      <xdr:colOff>12700</xdr:colOff>
      <xdr:row>80</xdr:row>
      <xdr:rowOff>105648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2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146196</xdr:rowOff>
    </xdr:from>
    <xdr:to>
      <xdr:col>23</xdr:col>
      <xdr:colOff>133350</xdr:colOff>
      <xdr:row>84</xdr:row>
      <xdr:rowOff>165018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547996"/>
          <a:ext cx="8382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144694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03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128167</xdr:rowOff>
    </xdr:from>
    <xdr:to>
      <xdr:col>23</xdr:col>
      <xdr:colOff>184150</xdr:colOff>
      <xdr:row>84</xdr:row>
      <xdr:rowOff>58317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167753</xdr:rowOff>
    </xdr:from>
    <xdr:to>
      <xdr:col>19</xdr:col>
      <xdr:colOff>133350</xdr:colOff>
      <xdr:row>84</xdr:row>
      <xdr:rowOff>146196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398103"/>
          <a:ext cx="889000" cy="14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18800</xdr:rowOff>
    </xdr:from>
    <xdr:to>
      <xdr:col>19</xdr:col>
      <xdr:colOff>184150</xdr:colOff>
      <xdr:row>83</xdr:row>
      <xdr:rowOff>120400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130577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1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167753</xdr:rowOff>
    </xdr:from>
    <xdr:to>
      <xdr:col>15</xdr:col>
      <xdr:colOff>82550</xdr:colOff>
      <xdr:row>84</xdr:row>
      <xdr:rowOff>1439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398103"/>
          <a:ext cx="889000" cy="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114746</xdr:rowOff>
    </xdr:from>
    <xdr:to>
      <xdr:col>15</xdr:col>
      <xdr:colOff>133350</xdr:colOff>
      <xdr:row>83</xdr:row>
      <xdr:rowOff>44896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55073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4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159548</xdr:rowOff>
    </xdr:from>
    <xdr:to>
      <xdr:col>11</xdr:col>
      <xdr:colOff>31750</xdr:colOff>
      <xdr:row>84</xdr:row>
      <xdr:rowOff>1439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389898"/>
          <a:ext cx="889000" cy="1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107979</xdr:rowOff>
    </xdr:from>
    <xdr:to>
      <xdr:col>11</xdr:col>
      <xdr:colOff>82550</xdr:colOff>
      <xdr:row>83</xdr:row>
      <xdr:rowOff>38129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48306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3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130938</xdr:rowOff>
    </xdr:from>
    <xdr:to>
      <xdr:col>7</xdr:col>
      <xdr:colOff>31750</xdr:colOff>
      <xdr:row>83</xdr:row>
      <xdr:rowOff>61088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71265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5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114218</xdr:rowOff>
    </xdr:from>
    <xdr:to>
      <xdr:col>23</xdr:col>
      <xdr:colOff>184150</xdr:colOff>
      <xdr:row>85</xdr:row>
      <xdr:rowOff>44368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86295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48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95396</xdr:rowOff>
    </xdr:from>
    <xdr:to>
      <xdr:col>19</xdr:col>
      <xdr:colOff>184150</xdr:colOff>
      <xdr:row>85</xdr:row>
      <xdr:rowOff>25546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49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10323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583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116953</xdr:rowOff>
    </xdr:from>
    <xdr:to>
      <xdr:col>15</xdr:col>
      <xdr:colOff>133350</xdr:colOff>
      <xdr:row>84</xdr:row>
      <xdr:rowOff>47103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34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31880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43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122089</xdr:rowOff>
    </xdr:from>
    <xdr:to>
      <xdr:col>11</xdr:col>
      <xdr:colOff>82550</xdr:colOff>
      <xdr:row>84</xdr:row>
      <xdr:rowOff>52239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3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37016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43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108748</xdr:rowOff>
    </xdr:from>
    <xdr:to>
      <xdr:col>7</xdr:col>
      <xdr:colOff>31750</xdr:colOff>
      <xdr:row>84</xdr:row>
      <xdr:rowOff>38898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33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23675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42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全国平均値、類似団体内平均値は下回っているが、全国町村平均値は上回る結果となった。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今後も人事院勧告、県人事委員会勧告、国家公務員給与制度をベースとして給与の適正化に努める。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83457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6567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85</xdr:row>
      <xdr:rowOff>169636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65670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85</xdr:row>
      <xdr:rowOff>169636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65670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30843</xdr:rowOff>
    </xdr:from>
    <xdr:to>
      <xdr:col>68</xdr:col>
      <xdr:colOff>152400</xdr:colOff>
      <xdr:row>85</xdr:row>
      <xdr:rowOff>83457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432643"/>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32657</xdr:rowOff>
    </xdr:from>
    <xdr:to>
      <xdr:col>68</xdr:col>
      <xdr:colOff>203200</xdr:colOff>
      <xdr:row>85</xdr:row>
      <xdr:rowOff>134257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91820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全国平均値は下回っているが、類似団体内平均値、滋賀県平均値は上回る結果となった。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合併直後より職員数を削減し、合併後の規模に応じて適正化を図る一方、分庁方式を維持しつつ、防災対策や高齢化・子育て支援等の福祉分野に対応するため、組織の充実を図ってきた。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今後も、身近な住民サービスを提供していくため、各業務を精査し、計画的な定員管理が必要である。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158024</xdr:rowOff>
    </xdr:from>
    <xdr:to>
      <xdr:col>81</xdr:col>
      <xdr:colOff>44450</xdr:colOff>
      <xdr:row>67</xdr:row>
      <xdr:rowOff>138612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02124"/>
          <a:ext cx="0" cy="1523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110689</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138612</xdr:rowOff>
    </xdr:from>
    <xdr:to>
      <xdr:col>81</xdr:col>
      <xdr:colOff>133350</xdr:colOff>
      <xdr:row>67</xdr:row>
      <xdr:rowOff>138612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72951</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158024</xdr:rowOff>
    </xdr:from>
    <xdr:to>
      <xdr:col>81</xdr:col>
      <xdr:colOff>133350</xdr:colOff>
      <xdr:row>58</xdr:row>
      <xdr:rowOff>158024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136616</xdr:rowOff>
    </xdr:from>
    <xdr:to>
      <xdr:col>81</xdr:col>
      <xdr:colOff>44450</xdr:colOff>
      <xdr:row>61</xdr:row>
      <xdr:rowOff>138340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595066"/>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86830</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73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70303</xdr:rowOff>
    </xdr:from>
    <xdr:to>
      <xdr:col>81</xdr:col>
      <xdr:colOff>95250</xdr:colOff>
      <xdr:row>62</xdr:row>
      <xdr:rowOff>453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136616</xdr:rowOff>
    </xdr:from>
    <xdr:to>
      <xdr:col>77</xdr:col>
      <xdr:colOff>44450</xdr:colOff>
      <xdr:row>61</xdr:row>
      <xdr:rowOff>136616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5950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25491</xdr:rowOff>
    </xdr:from>
    <xdr:to>
      <xdr:col>77</xdr:col>
      <xdr:colOff>95250</xdr:colOff>
      <xdr:row>61</xdr:row>
      <xdr:rowOff>127091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137268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109038</xdr:rowOff>
    </xdr:from>
    <xdr:to>
      <xdr:col>72</xdr:col>
      <xdr:colOff>203200</xdr:colOff>
      <xdr:row>61</xdr:row>
      <xdr:rowOff>136616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56748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109038</xdr:rowOff>
    </xdr:from>
    <xdr:to>
      <xdr:col>68</xdr:col>
      <xdr:colOff>152400</xdr:colOff>
      <xdr:row>61</xdr:row>
      <xdr:rowOff>162469</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567488"/>
          <a:ext cx="8890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28938</xdr:rowOff>
    </xdr:from>
    <xdr:to>
      <xdr:col>68</xdr:col>
      <xdr:colOff>203200</xdr:colOff>
      <xdr:row>61</xdr:row>
      <xdr:rowOff>130538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140715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157951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87540</xdr:rowOff>
    </xdr:from>
    <xdr:to>
      <xdr:col>81</xdr:col>
      <xdr:colOff>95250</xdr:colOff>
      <xdr:row>62</xdr:row>
      <xdr:rowOff>17690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4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59617</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51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85816</xdr:rowOff>
    </xdr:from>
    <xdr:to>
      <xdr:col>77</xdr:col>
      <xdr:colOff>95250</xdr:colOff>
      <xdr:row>62</xdr:row>
      <xdr:rowOff>15966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743</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630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85816</xdr:rowOff>
    </xdr:from>
    <xdr:to>
      <xdr:col>73</xdr:col>
      <xdr:colOff>44450</xdr:colOff>
      <xdr:row>62</xdr:row>
      <xdr:rowOff>15966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743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58238</xdr:rowOff>
    </xdr:from>
    <xdr:to>
      <xdr:col>68</xdr:col>
      <xdr:colOff>203200</xdr:colOff>
      <xdr:row>61</xdr:row>
      <xdr:rowOff>159838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144615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6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111669</xdr:rowOff>
    </xdr:from>
    <xdr:to>
      <xdr:col>64</xdr:col>
      <xdr:colOff>152400</xdr:colOff>
      <xdr:row>62</xdr:row>
      <xdr:rowOff>41819</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57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26596</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65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地方債の償還開始による元利償還金の増による公債費で負担した一般財源額の増加、地方消費税交付金等、普通交付税および臨時財政対策債の増加による標準財政規模の増加により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％減少（改善）した。</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44</xdr:row>
      <xdr:rowOff>165100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44609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78740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68884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120667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97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151130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69367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41</xdr:row>
      <xdr:rowOff>35983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700913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41</xdr:row>
      <xdr:rowOff>35983</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69850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41487</xdr:rowOff>
    </xdr:from>
    <xdr:to>
      <xdr:col>68</xdr:col>
      <xdr:colOff>203200</xdr:colOff>
      <xdr:row>41</xdr:row>
      <xdr:rowOff>143087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127864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愛知中学校大規模増改築事業、町道愛知川栗田線道路改良事業などの建設事業の増により、地方債現在高が増加したことによる将来負担額の増加、普通交付税等の増加により、基金に積立てたことで充当可能財源が増加、地方消費税交付金等、普通交付税および臨時財政対策債の増による標準財政規模の増加に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％増加（悪化）した。</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65871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667"/>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37948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65871</xdr:rowOff>
    </xdr:from>
    <xdr:to>
      <xdr:col>81</xdr:col>
      <xdr:colOff>133350</xdr:colOff>
      <xdr:row>22</xdr:row>
      <xdr:rowOff>65871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3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95038</xdr:rowOff>
    </xdr:from>
    <xdr:to>
      <xdr:col>81</xdr:col>
      <xdr:colOff>44450</xdr:colOff>
      <xdr:row>14</xdr:row>
      <xdr:rowOff>117560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179800" y="2495338"/>
          <a:ext cx="8382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143298</xdr:rowOff>
    </xdr:from>
    <xdr:to>
      <xdr:col>81</xdr:col>
      <xdr:colOff>95250</xdr:colOff>
      <xdr:row>14</xdr:row>
      <xdr:rowOff>73448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127</xdr:rowOff>
    </xdr:from>
    <xdr:to>
      <xdr:col>77</xdr:col>
      <xdr:colOff>44450</xdr:colOff>
      <xdr:row>14</xdr:row>
      <xdr:rowOff>95038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5290800" y="2400427"/>
          <a:ext cx="889000" cy="9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xdr:rowOff>
    </xdr:from>
    <xdr:to>
      <xdr:col>77</xdr:col>
      <xdr:colOff>95250</xdr:colOff>
      <xdr:row>14</xdr:row>
      <xdr:rowOff>108839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119016</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7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127</xdr:rowOff>
    </xdr:from>
    <xdr:to>
      <xdr:col>72</xdr:col>
      <xdr:colOff>203200</xdr:colOff>
      <xdr:row>14</xdr:row>
      <xdr:rowOff>95038</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2400427"/>
          <a:ext cx="889000" cy="9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3217</xdr:rowOff>
    </xdr:from>
    <xdr:to>
      <xdr:col>73</xdr:col>
      <xdr:colOff>44450</xdr:colOff>
      <xdr:row>14</xdr:row>
      <xdr:rowOff>104817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89594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4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19431</xdr:rowOff>
    </xdr:from>
    <xdr:to>
      <xdr:col>68</xdr:col>
      <xdr:colOff>152400</xdr:colOff>
      <xdr:row>14</xdr:row>
      <xdr:rowOff>95038</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2419731"/>
          <a:ext cx="889000" cy="7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11261</xdr:rowOff>
    </xdr:from>
    <xdr:to>
      <xdr:col>68</xdr:col>
      <xdr:colOff>203200</xdr:colOff>
      <xdr:row>14</xdr:row>
      <xdr:rowOff>112861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123038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32173</xdr:rowOff>
    </xdr:from>
    <xdr:to>
      <xdr:col>64</xdr:col>
      <xdr:colOff>152400</xdr:colOff>
      <xdr:row>14</xdr:row>
      <xdr:rowOff>133773</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43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118550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51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66760</xdr:rowOff>
    </xdr:from>
    <xdr:to>
      <xdr:col>81</xdr:col>
      <xdr:colOff>95250</xdr:colOff>
      <xdr:row>14</xdr:row>
      <xdr:rowOff>168360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4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38837</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4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44238</xdr:rowOff>
    </xdr:from>
    <xdr:to>
      <xdr:col>77</xdr:col>
      <xdr:colOff>95250</xdr:colOff>
      <xdr:row>14</xdr:row>
      <xdr:rowOff>145838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4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130615</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530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120777</xdr:rowOff>
    </xdr:from>
    <xdr:to>
      <xdr:col>73</xdr:col>
      <xdr:colOff>44450</xdr:colOff>
      <xdr:row>14</xdr:row>
      <xdr:rowOff>50927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34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61104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11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44238</xdr:rowOff>
    </xdr:from>
    <xdr:to>
      <xdr:col>68</xdr:col>
      <xdr:colOff>203200</xdr:colOff>
      <xdr:row>14</xdr:row>
      <xdr:rowOff>145838</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4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130615</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53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140081</xdr:rowOff>
    </xdr:from>
    <xdr:to>
      <xdr:col>64</xdr:col>
      <xdr:colOff>152400</xdr:colOff>
      <xdr:row>14</xdr:row>
      <xdr:rowOff>70231</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36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80408</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13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21,389
20,401
37.97
11,532,783
10,931,084
499,217
6,245,294
12,529,478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類似団体内平均値、全国平均値、滋賀県平均値を下回っており、良好な数値である。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今後、多様化・複雑化する住民ニーズへの対応等を考慮しながら、定員適正化計画による職員数の適正管理に努めるとともに執行体制を考えながら非常勤職員の精査を行う必要がある。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37</xdr:row>
      <xdr:rowOff>1270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230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127000</xdr:rowOff>
    </xdr:from>
    <xdr:to>
      <xdr:col>19</xdr:col>
      <xdr:colOff>187325</xdr:colOff>
      <xdr:row>37</xdr:row>
      <xdr:rowOff>1270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5630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111760</xdr:rowOff>
    </xdr:from>
    <xdr:to>
      <xdr:col>15</xdr:col>
      <xdr:colOff>98425</xdr:colOff>
      <xdr:row>34</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41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40657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111760</xdr:rowOff>
    </xdr:from>
    <xdr:to>
      <xdr:col>11</xdr:col>
      <xdr:colOff>9525</xdr:colOff>
      <xdr:row>34</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41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33037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76200</xdr:rowOff>
    </xdr:from>
    <xdr:to>
      <xdr:col>15</xdr:col>
      <xdr:colOff>149225</xdr:colOff>
      <xdr:row>35</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60960</xdr:rowOff>
    </xdr:from>
    <xdr:to>
      <xdr:col>11</xdr:col>
      <xdr:colOff>60325</xdr:colOff>
      <xdr:row>34</xdr:row>
      <xdr:rowOff>162560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114300</xdr:rowOff>
    </xdr:from>
    <xdr:to>
      <xdr:col>6</xdr:col>
      <xdr:colOff>171450</xdr:colOff>
      <xdr:row>35</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54627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物件費については、昨年度から引き続き、新町まちづくり計画に基づくソフト事業に充当することができる合併振興基金を充当したことから令和元年度から比べると令和３年度も減少している。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しかし、充当してもなお、類似団体内順位は</a:t>
          </a:r>
          <a:r>
            <a:rPr kumimoji="1" lang="en-US" altLang="ja-JP" sz="1200">
              <a:latin typeface="ＭＳ Ｐゴシック" panose="020B0600070205080204" pitchFamily="50" charset="-128"/>
              <a:ea typeface="ＭＳ Ｐゴシック" panose="020B0600070205080204" pitchFamily="50" charset="-128"/>
            </a:rPr>
            <a:t>37</a:t>
          </a:r>
          <a:r>
            <a:rPr kumimoji="1" lang="ja-JP" altLang="en-US" sz="1200">
              <a:latin typeface="ＭＳ Ｐゴシック" panose="020B0600070205080204" pitchFamily="50" charset="-128"/>
              <a:ea typeface="ＭＳ Ｐゴシック" panose="020B0600070205080204" pitchFamily="50" charset="-128"/>
            </a:rPr>
            <a:t>位中、</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位と依然として低く、全国平均値、滋賀県平均値も上回っている。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今後は、各種事務事業の精査と「公共施設等総合管理計画」、「公共施設（建物）個別施設計画（第１期）」に基づき、公共施設の配置の最適化について、さらなる検討を行っていく必要がある。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113284</xdr:rowOff>
    </xdr:from>
    <xdr:to>
      <xdr:col>82</xdr:col>
      <xdr:colOff>107950</xdr:colOff>
      <xdr:row>19</xdr:row>
      <xdr:rowOff>65278</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7068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37355</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29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65278</xdr:rowOff>
    </xdr:from>
    <xdr:to>
      <xdr:col>82</xdr:col>
      <xdr:colOff>196850</xdr:colOff>
      <xdr:row>19</xdr:row>
      <xdr:rowOff>65278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322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28211</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1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113284</xdr:rowOff>
    </xdr:from>
    <xdr:to>
      <xdr:col>82</xdr:col>
      <xdr:colOff>196850</xdr:colOff>
      <xdr:row>12</xdr:row>
      <xdr:rowOff>113284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7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168148</xdr:rowOff>
    </xdr:from>
    <xdr:to>
      <xdr:col>82</xdr:col>
      <xdr:colOff>107950</xdr:colOff>
      <xdr:row>17</xdr:row>
      <xdr:rowOff>106426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91134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95013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4953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78486</xdr:rowOff>
    </xdr:from>
    <xdr:to>
      <xdr:col>82</xdr:col>
      <xdr:colOff>158750</xdr:colOff>
      <xdr:row>16</xdr:row>
      <xdr:rowOff>8636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65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106426</xdr:rowOff>
    </xdr:from>
    <xdr:to>
      <xdr:col>78</xdr:col>
      <xdr:colOff>69850</xdr:colOff>
      <xdr:row>21</xdr:row>
      <xdr:rowOff>5842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21076"/>
          <a:ext cx="889000" cy="58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160782</xdr:rowOff>
    </xdr:from>
    <xdr:to>
      <xdr:col>78</xdr:col>
      <xdr:colOff>120650</xdr:colOff>
      <xdr:row>16</xdr:row>
      <xdr:rowOff>90932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101109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0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140716</xdr:rowOff>
    </xdr:from>
    <xdr:to>
      <xdr:col>73</xdr:col>
      <xdr:colOff>180975</xdr:colOff>
      <xdr:row>21</xdr:row>
      <xdr:rowOff>5842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5697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135636</xdr:rowOff>
    </xdr:from>
    <xdr:to>
      <xdr:col>74</xdr:col>
      <xdr:colOff>31750</xdr:colOff>
      <xdr:row>17</xdr:row>
      <xdr:rowOff>65786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75963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140716</xdr:rowOff>
    </xdr:from>
    <xdr:to>
      <xdr:col>69</xdr:col>
      <xdr:colOff>92075</xdr:colOff>
      <xdr:row>21</xdr:row>
      <xdr:rowOff>51562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5697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117348</xdr:rowOff>
    </xdr:from>
    <xdr:to>
      <xdr:col>69</xdr:col>
      <xdr:colOff>142875</xdr:colOff>
      <xdr:row>17</xdr:row>
      <xdr:rowOff>47498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57675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71628</xdr:rowOff>
    </xdr:from>
    <xdr:to>
      <xdr:col>65</xdr:col>
      <xdr:colOff>53975</xdr:colOff>
      <xdr:row>17</xdr:row>
      <xdr:rowOff>1778</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11955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89425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3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55626</xdr:rowOff>
    </xdr:from>
    <xdr:to>
      <xdr:col>78</xdr:col>
      <xdr:colOff>120650</xdr:colOff>
      <xdr:row>17</xdr:row>
      <xdr:rowOff>157226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126492</xdr:rowOff>
    </xdr:from>
    <xdr:to>
      <xdr:col>74</xdr:col>
      <xdr:colOff>31750</xdr:colOff>
      <xdr:row>21</xdr:row>
      <xdr:rowOff>56642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5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41419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64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89916</xdr:rowOff>
    </xdr:from>
    <xdr:to>
      <xdr:col>69</xdr:col>
      <xdr:colOff>142875</xdr:colOff>
      <xdr:row>21</xdr:row>
      <xdr:rowOff>20066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51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4843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60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762</xdr:rowOff>
    </xdr:from>
    <xdr:to>
      <xdr:col>65</xdr:col>
      <xdr:colOff>53975</xdr:colOff>
      <xdr:row>21</xdr:row>
      <xdr:rowOff>102362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60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87139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68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児童手当等の減少により、昨年度から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％減少した。類似団体内平均値、全国平均値、滋賀県平均値を下回っている。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人口増加等により今後、社会保障費の自然増が見込まれる中、扶助費抑制のため、町の単独事業を精査していく必要がある。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88900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7282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88900</xdr:rowOff>
    </xdr:from>
    <xdr:to>
      <xdr:col>19</xdr:col>
      <xdr:colOff>187325</xdr:colOff>
      <xdr:row>57</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861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57</xdr:row>
      <xdr:rowOff>146050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91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91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38100</xdr:rowOff>
    </xdr:from>
    <xdr:to>
      <xdr:col>20</xdr:col>
      <xdr:colOff>38100</xdr:colOff>
      <xdr:row>57</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繰出金の対象会計等は、国民健康保険事業特別会計、後期高齢者医療事業特別会計、介護保険事業特別会計、後期高齢者医療広域連合負担金であり、昨年度から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今後は、適正な受益者負担のもとに、繰出金の抑制に努める必要がある。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58965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8938985"/>
          <a:ext cx="0" cy="157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18143</xdr:rowOff>
    </xdr:from>
    <xdr:to>
      <xdr:col>82</xdr:col>
      <xdr:colOff>107950</xdr:colOff>
      <xdr:row>54</xdr:row>
      <xdr:rowOff>105228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2764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61685</xdr:rowOff>
    </xdr:from>
    <xdr:to>
      <xdr:col>78</xdr:col>
      <xdr:colOff>69850</xdr:colOff>
      <xdr:row>54</xdr:row>
      <xdr:rowOff>105228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3199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61685</xdr:rowOff>
    </xdr:from>
    <xdr:to>
      <xdr:col>73</xdr:col>
      <xdr:colOff>180975</xdr:colOff>
      <xdr:row>59</xdr:row>
      <xdr:rowOff>31750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319985"/>
          <a:ext cx="889000" cy="82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127199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59</xdr:row>
      <xdr:rowOff>86178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1473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138793</xdr:rowOff>
    </xdr:from>
    <xdr:to>
      <xdr:col>82</xdr:col>
      <xdr:colOff>158750</xdr:colOff>
      <xdr:row>54</xdr:row>
      <xdr:rowOff>68943</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155320</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54428</xdr:rowOff>
    </xdr:from>
    <xdr:to>
      <xdr:col>78</xdr:col>
      <xdr:colOff>120650</xdr:colOff>
      <xdr:row>54</xdr:row>
      <xdr:rowOff>156028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166205</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08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10885</xdr:rowOff>
    </xdr:from>
    <xdr:to>
      <xdr:col>74</xdr:col>
      <xdr:colOff>31750</xdr:colOff>
      <xdr:row>54</xdr:row>
      <xdr:rowOff>112485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122662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67327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35378</xdr:rowOff>
    </xdr:from>
    <xdr:to>
      <xdr:col>65</xdr:col>
      <xdr:colOff>53975</xdr:colOff>
      <xdr:row>59</xdr:row>
      <xdr:rowOff>136978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121755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愛知郡広域行政組合、東近江行政組合の負担金の減少により</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％減少した。類似団体内平均値、全国平均値、滋賀県平均値を上回っている。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一部事務組合への加入が多い上に、今後負担金は増加していく見込みであるため、事業内容の精査や広域的運営の検討が必要である。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また、町単独補助金を精査し、補助費等の抑制に努めることが必要である。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40</xdr:row>
      <xdr:rowOff>108712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4258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80789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108712</xdr:rowOff>
    </xdr:from>
    <xdr:to>
      <xdr:col>82</xdr:col>
      <xdr:colOff>196850</xdr:colOff>
      <xdr:row>40</xdr:row>
      <xdr:rowOff>108712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21844</xdr:rowOff>
    </xdr:from>
    <xdr:to>
      <xdr:col>82</xdr:col>
      <xdr:colOff>107950</xdr:colOff>
      <xdr:row>38</xdr:row>
      <xdr:rowOff>76708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5369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76708</xdr:rowOff>
    </xdr:from>
    <xdr:to>
      <xdr:col>78</xdr:col>
      <xdr:colOff>69850</xdr:colOff>
      <xdr:row>38</xdr:row>
      <xdr:rowOff>122428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5918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38</xdr:row>
      <xdr:rowOff>122428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344920"/>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5842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62247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142494</xdr:rowOff>
    </xdr:from>
    <xdr:to>
      <xdr:col>82</xdr:col>
      <xdr:colOff>158750</xdr:colOff>
      <xdr:row>38</xdr:row>
      <xdr:rowOff>72644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114571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25908</xdr:rowOff>
    </xdr:from>
    <xdr:to>
      <xdr:col>78</xdr:col>
      <xdr:colOff>120650</xdr:colOff>
      <xdr:row>38</xdr:row>
      <xdr:rowOff>127508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112285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62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71628</xdr:rowOff>
    </xdr:from>
    <xdr:to>
      <xdr:col>74</xdr:col>
      <xdr:colOff>31750</xdr:colOff>
      <xdr:row>39</xdr:row>
      <xdr:rowOff>1778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158005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合併特例債、臨時財政対策債、学校教育施設等整備事業債の償還増により前年度から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％増加した。全国平均値は下回っているが、類似団体内平均値、滋賀県平均値は上回っている。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有利な地方債である合併特例債は愛知中学校大規模増改築事業により発行可能額となる予定であり、可能な限り地方債の発行を抑制する必要がある。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113284</xdr:rowOff>
    </xdr:from>
    <xdr:to>
      <xdr:col>24</xdr:col>
      <xdr:colOff>25400</xdr:colOff>
      <xdr:row>81</xdr:row>
      <xdr:rowOff>88137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457684"/>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60214</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88137</xdr:rowOff>
    </xdr:from>
    <xdr:to>
      <xdr:col>24</xdr:col>
      <xdr:colOff>114300</xdr:colOff>
      <xdr:row>81</xdr:row>
      <xdr:rowOff>88137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28211</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113284</xdr:rowOff>
    </xdr:from>
    <xdr:to>
      <xdr:col>24</xdr:col>
      <xdr:colOff>114300</xdr:colOff>
      <xdr:row>72</xdr:row>
      <xdr:rowOff>113284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17272</xdr:rowOff>
    </xdr:from>
    <xdr:to>
      <xdr:col>24</xdr:col>
      <xdr:colOff>25400</xdr:colOff>
      <xdr:row>78</xdr:row>
      <xdr:rowOff>62992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3903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17272</xdr:rowOff>
    </xdr:from>
    <xdr:to>
      <xdr:col>19</xdr:col>
      <xdr:colOff>187325</xdr:colOff>
      <xdr:row>78</xdr:row>
      <xdr:rowOff>26415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3903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153924</xdr:rowOff>
    </xdr:from>
    <xdr:to>
      <xdr:col>20</xdr:col>
      <xdr:colOff>38100</xdr:colOff>
      <xdr:row>77</xdr:row>
      <xdr:rowOff>84074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161289</xdr:rowOff>
    </xdr:from>
    <xdr:to>
      <xdr:col>15</xdr:col>
      <xdr:colOff>98425</xdr:colOff>
      <xdr:row>78</xdr:row>
      <xdr:rowOff>26415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3629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136144</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362939"/>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155719</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137922</xdr:rowOff>
    </xdr:from>
    <xdr:to>
      <xdr:col>20</xdr:col>
      <xdr:colOff>38100</xdr:colOff>
      <xdr:row>78</xdr:row>
      <xdr:rowOff>68072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52849</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147065</xdr:rowOff>
    </xdr:from>
    <xdr:to>
      <xdr:col>15</xdr:col>
      <xdr:colOff>149225</xdr:colOff>
      <xdr:row>78</xdr:row>
      <xdr:rowOff>77215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61992</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85344</xdr:rowOff>
    </xdr:from>
    <xdr:to>
      <xdr:col>6</xdr:col>
      <xdr:colOff>171450</xdr:colOff>
      <xdr:row>79</xdr:row>
      <xdr:rowOff>15494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271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％減少し、類似団体内平均値は上回っているものの、全国平均値、滋賀県平均値は若干下回っている状況である。特に物件費は、全国平均値、滋賀県平均値を上回っており、類似団体内順位は</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位中、</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位であり、低い結果となった。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今後、歳入の経常一般財源が減少していく見込みである中、財源に見合った事業（歳出）を実施していく必要がある。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79</xdr:row>
      <xdr:rowOff>152146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72743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124223</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152146</xdr:rowOff>
    </xdr:from>
    <xdr:to>
      <xdr:col>82</xdr:col>
      <xdr:colOff>196850</xdr:colOff>
      <xdr:row>79</xdr:row>
      <xdr:rowOff>152146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131572</xdr:rowOff>
    </xdr:from>
    <xdr:to>
      <xdr:col>82</xdr:col>
      <xdr:colOff>107950</xdr:colOff>
      <xdr:row>78</xdr:row>
      <xdr:rowOff>40132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161772"/>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40132</xdr:rowOff>
    </xdr:from>
    <xdr:to>
      <xdr:col>78</xdr:col>
      <xdr:colOff>69850</xdr:colOff>
      <xdr:row>78</xdr:row>
      <xdr:rowOff>140715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413232"/>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14240</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140715</xdr:rowOff>
    </xdr:from>
    <xdr:to>
      <xdr:col>73</xdr:col>
      <xdr:colOff>180975</xdr:colOff>
      <xdr:row>78</xdr:row>
      <xdr:rowOff>168148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5138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37337</xdr:rowOff>
    </xdr:from>
    <xdr:to>
      <xdr:col>74</xdr:col>
      <xdr:colOff>31750</xdr:colOff>
      <xdr:row>77</xdr:row>
      <xdr:rowOff>138937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149114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168148</xdr:rowOff>
    </xdr:from>
    <xdr:to>
      <xdr:col>69</xdr:col>
      <xdr:colOff>92075</xdr:colOff>
      <xdr:row>79</xdr:row>
      <xdr:rowOff>106426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5412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80772</xdr:rowOff>
    </xdr:from>
    <xdr:to>
      <xdr:col>82</xdr:col>
      <xdr:colOff>158750</xdr:colOff>
      <xdr:row>77</xdr:row>
      <xdr:rowOff>10922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52849</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08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160782</xdr:rowOff>
    </xdr:from>
    <xdr:to>
      <xdr:col>78</xdr:col>
      <xdr:colOff>120650</xdr:colOff>
      <xdr:row>78</xdr:row>
      <xdr:rowOff>90932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75709</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89915</xdr:rowOff>
    </xdr:from>
    <xdr:to>
      <xdr:col>74</xdr:col>
      <xdr:colOff>31750</xdr:colOff>
      <xdr:row>79</xdr:row>
      <xdr:rowOff>20065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4842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117348</xdr:rowOff>
    </xdr:from>
    <xdr:to>
      <xdr:col>69</xdr:col>
      <xdr:colOff>142875</xdr:colOff>
      <xdr:row>79</xdr:row>
      <xdr:rowOff>47498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32275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55626</xdr:rowOff>
    </xdr:from>
    <xdr:to>
      <xdr:col>65</xdr:col>
      <xdr:colOff>53975</xdr:colOff>
      <xdr:row>79</xdr:row>
      <xdr:rowOff>157226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142003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152108</xdr:rowOff>
    </xdr:from>
    <xdr:to>
      <xdr:col>29</xdr:col>
      <xdr:colOff>127000</xdr:colOff>
      <xdr:row>20</xdr:row>
      <xdr:rowOff>143669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5683"/>
          <a:ext cx="0" cy="15346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115746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143669</xdr:rowOff>
    </xdr:from>
    <xdr:to>
      <xdr:col>30</xdr:col>
      <xdr:colOff>25400</xdr:colOff>
      <xdr:row>20</xdr:row>
      <xdr:rowOff>143669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202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67035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152108</xdr:rowOff>
    </xdr:from>
    <xdr:to>
      <xdr:col>30</xdr:col>
      <xdr:colOff>25400</xdr:colOff>
      <xdr:row>11</xdr:row>
      <xdr:rowOff>152108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56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156223</xdr:rowOff>
    </xdr:from>
    <xdr:to>
      <xdr:col>29</xdr:col>
      <xdr:colOff>127000</xdr:colOff>
      <xdr:row>17</xdr:row>
      <xdr:rowOff>19367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47048"/>
          <a:ext cx="647700" cy="34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73366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35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101289</xdr:rowOff>
    </xdr:from>
    <xdr:to>
      <xdr:col>29</xdr:col>
      <xdr:colOff>177800</xdr:colOff>
      <xdr:row>18</xdr:row>
      <xdr:rowOff>31439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19367</xdr:rowOff>
    </xdr:from>
    <xdr:to>
      <xdr:col>26</xdr:col>
      <xdr:colOff>50800</xdr:colOff>
      <xdr:row>17</xdr:row>
      <xdr:rowOff>118065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81642"/>
          <a:ext cx="698500" cy="98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2915</xdr:rowOff>
    </xdr:from>
    <xdr:to>
      <xdr:col>26</xdr:col>
      <xdr:colOff>101600</xdr:colOff>
      <xdr:row>18</xdr:row>
      <xdr:rowOff>104515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89292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39808</xdr:rowOff>
    </xdr:from>
    <xdr:to>
      <xdr:col>22</xdr:col>
      <xdr:colOff>114300</xdr:colOff>
      <xdr:row>17</xdr:row>
      <xdr:rowOff>118065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002083"/>
          <a:ext cx="698500" cy="78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15545</xdr:rowOff>
    </xdr:from>
    <xdr:to>
      <xdr:col>22</xdr:col>
      <xdr:colOff>165100</xdr:colOff>
      <xdr:row>18</xdr:row>
      <xdr:rowOff>117145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101922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3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35141</xdr:rowOff>
    </xdr:from>
    <xdr:to>
      <xdr:col>18</xdr:col>
      <xdr:colOff>177800</xdr:colOff>
      <xdr:row>17</xdr:row>
      <xdr:rowOff>39808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97416"/>
          <a:ext cx="698500" cy="4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28518</xdr:rowOff>
    </xdr:from>
    <xdr:to>
      <xdr:col>19</xdr:col>
      <xdr:colOff>38100</xdr:colOff>
      <xdr:row>18</xdr:row>
      <xdr:rowOff>130118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114895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2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28423</xdr:rowOff>
    </xdr:from>
    <xdr:to>
      <xdr:col>15</xdr:col>
      <xdr:colOff>101600</xdr:colOff>
      <xdr:row>18</xdr:row>
      <xdr:rowOff>130023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114800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4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105423</xdr:rowOff>
    </xdr:from>
    <xdr:to>
      <xdr:col>29</xdr:col>
      <xdr:colOff>177800</xdr:colOff>
      <xdr:row>17</xdr:row>
      <xdr:rowOff>35573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96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121950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140017</xdr:rowOff>
    </xdr:from>
    <xdr:to>
      <xdr:col>26</xdr:col>
      <xdr:colOff>101600</xdr:colOff>
      <xdr:row>17</xdr:row>
      <xdr:rowOff>70167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30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80344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99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67265</xdr:rowOff>
    </xdr:from>
    <xdr:to>
      <xdr:col>22</xdr:col>
      <xdr:colOff>165100</xdr:colOff>
      <xdr:row>17</xdr:row>
      <xdr:rowOff>168865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29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7592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9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160458</xdr:rowOff>
    </xdr:from>
    <xdr:to>
      <xdr:col>19</xdr:col>
      <xdr:colOff>38100</xdr:colOff>
      <xdr:row>17</xdr:row>
      <xdr:rowOff>90608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51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100785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2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155791</xdr:rowOff>
    </xdr:from>
    <xdr:to>
      <xdr:col>15</xdr:col>
      <xdr:colOff>101600</xdr:colOff>
      <xdr:row>17</xdr:row>
      <xdr:rowOff>85941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46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96118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1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105381</xdr:rowOff>
    </xdr:from>
    <xdr:to>
      <xdr:col>29</xdr:col>
      <xdr:colOff>127000</xdr:colOff>
      <xdr:row>37</xdr:row>
      <xdr:rowOff>296164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9931"/>
          <a:ext cx="0" cy="139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268241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9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296164</xdr:rowOff>
    </xdr:from>
    <xdr:to>
      <xdr:col>30</xdr:col>
      <xdr:colOff>25400</xdr:colOff>
      <xdr:row>37</xdr:row>
      <xdr:rowOff>296164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20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20308</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105381</xdr:rowOff>
    </xdr:from>
    <xdr:to>
      <xdr:col>30</xdr:col>
      <xdr:colOff>25400</xdr:colOff>
      <xdr:row>33</xdr:row>
      <xdr:rowOff>105381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9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295772</xdr:rowOff>
    </xdr:from>
    <xdr:to>
      <xdr:col>29</xdr:col>
      <xdr:colOff>127000</xdr:colOff>
      <xdr:row>36</xdr:row>
      <xdr:rowOff>78732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06122"/>
          <a:ext cx="647700" cy="125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19281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29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174204</xdr:rowOff>
    </xdr:from>
    <xdr:to>
      <xdr:col>29</xdr:col>
      <xdr:colOff>177800</xdr:colOff>
      <xdr:row>35</xdr:row>
      <xdr:rowOff>275804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84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78732</xdr:rowOff>
    </xdr:from>
    <xdr:to>
      <xdr:col>26</xdr:col>
      <xdr:colOff>50800</xdr:colOff>
      <xdr:row>36</xdr:row>
      <xdr:rowOff>87419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031982"/>
          <a:ext cx="698500" cy="8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220236</xdr:rowOff>
    </xdr:from>
    <xdr:to>
      <xdr:col>22</xdr:col>
      <xdr:colOff>114300</xdr:colOff>
      <xdr:row>36</xdr:row>
      <xdr:rowOff>87419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30586"/>
          <a:ext cx="698500" cy="210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157712</xdr:rowOff>
    </xdr:from>
    <xdr:to>
      <xdr:col>22</xdr:col>
      <xdr:colOff>165100</xdr:colOff>
      <xdr:row>35</xdr:row>
      <xdr:rowOff>259312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6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269489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220236</xdr:rowOff>
    </xdr:from>
    <xdr:to>
      <xdr:col>18</xdr:col>
      <xdr:colOff>177800</xdr:colOff>
      <xdr:row>35</xdr:row>
      <xdr:rowOff>221346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830586"/>
          <a:ext cx="698500" cy="1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141253</xdr:rowOff>
    </xdr:from>
    <xdr:to>
      <xdr:col>19</xdr:col>
      <xdr:colOff>38100</xdr:colOff>
      <xdr:row>35</xdr:row>
      <xdr:rowOff>242853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51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253030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2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153336</xdr:rowOff>
    </xdr:from>
    <xdr:to>
      <xdr:col>15</xdr:col>
      <xdr:colOff>101600</xdr:colOff>
      <xdr:row>35</xdr:row>
      <xdr:rowOff>254936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63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265113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3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244972</xdr:rowOff>
    </xdr:from>
    <xdr:to>
      <xdr:col>29</xdr:col>
      <xdr:colOff>177800</xdr:colOff>
      <xdr:row>36</xdr:row>
      <xdr:rowOff>3672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55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217049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2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27932</xdr:rowOff>
    </xdr:from>
    <xdr:to>
      <xdr:col>26</xdr:col>
      <xdr:colOff>101600</xdr:colOff>
      <xdr:row>36</xdr:row>
      <xdr:rowOff>129532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81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114309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67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36619</xdr:rowOff>
    </xdr:from>
    <xdr:to>
      <xdr:col>22</xdr:col>
      <xdr:colOff>165100</xdr:colOff>
      <xdr:row>36</xdr:row>
      <xdr:rowOff>138219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89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122996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76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169436</xdr:rowOff>
    </xdr:from>
    <xdr:to>
      <xdr:col>19</xdr:col>
      <xdr:colOff>38100</xdr:colOff>
      <xdr:row>35</xdr:row>
      <xdr:rowOff>271036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79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255813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8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170546</xdr:rowOff>
    </xdr:from>
    <xdr:to>
      <xdr:col>15</xdr:col>
      <xdr:colOff>101600</xdr:colOff>
      <xdr:row>35</xdr:row>
      <xdr:rowOff>272146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80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256923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86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21,389
20,401
37.97
11,532,783
10,931,084
499,217
6,245,294
12,529,478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106471</xdr:rowOff>
    </xdr:from>
    <xdr:to>
      <xdr:col>24</xdr:col>
      <xdr:colOff>62865</xdr:colOff>
      <xdr:row>38</xdr:row>
      <xdr:rowOff>141643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49971"/>
          <a:ext cx="1270" cy="1406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145470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141643</xdr:rowOff>
    </xdr:from>
    <xdr:to>
      <xdr:col>24</xdr:col>
      <xdr:colOff>152400</xdr:colOff>
      <xdr:row>38</xdr:row>
      <xdr:rowOff>141643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53148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106471</xdr:rowOff>
    </xdr:from>
    <xdr:to>
      <xdr:col>24</xdr:col>
      <xdr:colOff>152400</xdr:colOff>
      <xdr:row>30</xdr:row>
      <xdr:rowOff>106471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4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22624</xdr:rowOff>
    </xdr:from>
    <xdr:to>
      <xdr:col>24</xdr:col>
      <xdr:colOff>63500</xdr:colOff>
      <xdr:row>36</xdr:row>
      <xdr:rowOff>62531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94824"/>
          <a:ext cx="838200" cy="3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127841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2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149414</xdr:rowOff>
    </xdr:from>
    <xdr:to>
      <xdr:col>24</xdr:col>
      <xdr:colOff>114300</xdr:colOff>
      <xdr:row>36</xdr:row>
      <xdr:rowOff>79564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62531</xdr:rowOff>
    </xdr:from>
    <xdr:to>
      <xdr:col>19</xdr:col>
      <xdr:colOff>177800</xdr:colOff>
      <xdr:row>37</xdr:row>
      <xdr:rowOff>143129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34731"/>
          <a:ext cx="889000" cy="25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54218</xdr:rowOff>
    </xdr:from>
    <xdr:to>
      <xdr:col>20</xdr:col>
      <xdr:colOff>38100</xdr:colOff>
      <xdr:row>36</xdr:row>
      <xdr:rowOff>155818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146945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113035</xdr:rowOff>
    </xdr:from>
    <xdr:to>
      <xdr:col>15</xdr:col>
      <xdr:colOff>50800</xdr:colOff>
      <xdr:row>37</xdr:row>
      <xdr:rowOff>143129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456685"/>
          <a:ext cx="889000" cy="3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16026</xdr:rowOff>
    </xdr:from>
    <xdr:to>
      <xdr:col>15</xdr:col>
      <xdr:colOff>101600</xdr:colOff>
      <xdr:row>37</xdr:row>
      <xdr:rowOff>117626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134153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109068</xdr:rowOff>
    </xdr:from>
    <xdr:to>
      <xdr:col>10</xdr:col>
      <xdr:colOff>114300</xdr:colOff>
      <xdr:row>37</xdr:row>
      <xdr:rowOff>113035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52718"/>
          <a:ext cx="889000" cy="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14246</xdr:rowOff>
    </xdr:from>
    <xdr:to>
      <xdr:col>10</xdr:col>
      <xdr:colOff>165100</xdr:colOff>
      <xdr:row>37</xdr:row>
      <xdr:rowOff>115846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132373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3257</xdr:rowOff>
    </xdr:from>
    <xdr:to>
      <xdr:col>6</xdr:col>
      <xdr:colOff>38100</xdr:colOff>
      <xdr:row>37</xdr:row>
      <xdr:rowOff>104857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121384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143274</xdr:rowOff>
    </xdr:from>
    <xdr:to>
      <xdr:col>24</xdr:col>
      <xdr:colOff>114300</xdr:colOff>
      <xdr:row>36</xdr:row>
      <xdr:rowOff>73424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4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166151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9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11731</xdr:rowOff>
    </xdr:from>
    <xdr:to>
      <xdr:col>20</xdr:col>
      <xdr:colOff>38100</xdr:colOff>
      <xdr:row>36</xdr:row>
      <xdr:rowOff>113331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8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129858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95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92329</xdr:rowOff>
    </xdr:from>
    <xdr:to>
      <xdr:col>15</xdr:col>
      <xdr:colOff>101600</xdr:colOff>
      <xdr:row>38</xdr:row>
      <xdr:rowOff>22479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3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13606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62235</xdr:rowOff>
    </xdr:from>
    <xdr:to>
      <xdr:col>10</xdr:col>
      <xdr:colOff>165100</xdr:colOff>
      <xdr:row>37</xdr:row>
      <xdr:rowOff>163835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0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154963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9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58268</xdr:rowOff>
    </xdr:from>
    <xdr:to>
      <xdr:col>6</xdr:col>
      <xdr:colOff>38100</xdr:colOff>
      <xdr:row>37</xdr:row>
      <xdr:rowOff>159868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150995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9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169761</xdr:rowOff>
    </xdr:from>
    <xdr:to>
      <xdr:col>24</xdr:col>
      <xdr:colOff>62865</xdr:colOff>
      <xdr:row>58</xdr:row>
      <xdr:rowOff>152518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70811"/>
          <a:ext cx="1270" cy="152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156345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152518</xdr:rowOff>
    </xdr:from>
    <xdr:to>
      <xdr:col>24</xdr:col>
      <xdr:colOff>152400</xdr:colOff>
      <xdr:row>58</xdr:row>
      <xdr:rowOff>152518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116438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169761</xdr:rowOff>
    </xdr:from>
    <xdr:to>
      <xdr:col>24</xdr:col>
      <xdr:colOff>152400</xdr:colOff>
      <xdr:row>49</xdr:row>
      <xdr:rowOff>169761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167524</xdr:rowOff>
    </xdr:from>
    <xdr:to>
      <xdr:col>24</xdr:col>
      <xdr:colOff>63500</xdr:colOff>
      <xdr:row>55</xdr:row>
      <xdr:rowOff>29401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425824"/>
          <a:ext cx="838200" cy="3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34490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35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56063</xdr:rowOff>
    </xdr:from>
    <xdr:to>
      <xdr:col>24</xdr:col>
      <xdr:colOff>114300</xdr:colOff>
      <xdr:row>56</xdr:row>
      <xdr:rowOff>157663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127715</xdr:rowOff>
    </xdr:from>
    <xdr:to>
      <xdr:col>19</xdr:col>
      <xdr:colOff>177800</xdr:colOff>
      <xdr:row>54</xdr:row>
      <xdr:rowOff>167524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386015"/>
          <a:ext cx="889000" cy="3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130914</xdr:rowOff>
    </xdr:from>
    <xdr:to>
      <xdr:col>20</xdr:col>
      <xdr:colOff>38100</xdr:colOff>
      <xdr:row>57</xdr:row>
      <xdr:rowOff>61064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52191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127715</xdr:rowOff>
    </xdr:from>
    <xdr:to>
      <xdr:col>15</xdr:col>
      <xdr:colOff>50800</xdr:colOff>
      <xdr:row>54</xdr:row>
      <xdr:rowOff>145986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386015"/>
          <a:ext cx="889000" cy="1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99791</xdr:rowOff>
    </xdr:from>
    <xdr:to>
      <xdr:col>15</xdr:col>
      <xdr:colOff>101600</xdr:colOff>
      <xdr:row>57</xdr:row>
      <xdr:rowOff>29941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21068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9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145986</xdr:rowOff>
    </xdr:from>
    <xdr:to>
      <xdr:col>10</xdr:col>
      <xdr:colOff>114300</xdr:colOff>
      <xdr:row>54</xdr:row>
      <xdr:rowOff>155163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404286"/>
          <a:ext cx="889000" cy="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110176</xdr:rowOff>
    </xdr:from>
    <xdr:to>
      <xdr:col>10</xdr:col>
      <xdr:colOff>165100</xdr:colOff>
      <xdr:row>57</xdr:row>
      <xdr:rowOff>40326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31453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0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85324</xdr:rowOff>
    </xdr:from>
    <xdr:to>
      <xdr:col>6</xdr:col>
      <xdr:colOff>38100</xdr:colOff>
      <xdr:row>57</xdr:row>
      <xdr:rowOff>15474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6601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7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150051</xdr:rowOff>
    </xdr:from>
    <xdr:to>
      <xdr:col>24</xdr:col>
      <xdr:colOff>114300</xdr:colOff>
      <xdr:row>55</xdr:row>
      <xdr:rowOff>80201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1478</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25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116724</xdr:rowOff>
    </xdr:from>
    <xdr:to>
      <xdr:col>20</xdr:col>
      <xdr:colOff>38100</xdr:colOff>
      <xdr:row>55</xdr:row>
      <xdr:rowOff>46874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37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63401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15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76915</xdr:rowOff>
    </xdr:from>
    <xdr:to>
      <xdr:col>15</xdr:col>
      <xdr:colOff>101600</xdr:colOff>
      <xdr:row>55</xdr:row>
      <xdr:rowOff>7065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33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23592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95186</xdr:rowOff>
    </xdr:from>
    <xdr:to>
      <xdr:col>10</xdr:col>
      <xdr:colOff>165100</xdr:colOff>
      <xdr:row>55</xdr:row>
      <xdr:rowOff>25336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35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41863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12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104363</xdr:rowOff>
    </xdr:from>
    <xdr:to>
      <xdr:col>6</xdr:col>
      <xdr:colOff>38100</xdr:colOff>
      <xdr:row>55</xdr:row>
      <xdr:rowOff>34513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36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51040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13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113091</xdr:rowOff>
    </xdr:from>
    <xdr:to>
      <xdr:col>24</xdr:col>
      <xdr:colOff>62865</xdr:colOff>
      <xdr:row>78</xdr:row>
      <xdr:rowOff>106049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14591"/>
          <a:ext cx="1270" cy="136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109876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82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106049</xdr:rowOff>
    </xdr:from>
    <xdr:to>
      <xdr:col>24</xdr:col>
      <xdr:colOff>152400</xdr:colOff>
      <xdr:row>78</xdr:row>
      <xdr:rowOff>106049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7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59768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113091</xdr:rowOff>
    </xdr:from>
    <xdr:to>
      <xdr:col>24</xdr:col>
      <xdr:colOff>152400</xdr:colOff>
      <xdr:row>70</xdr:row>
      <xdr:rowOff>113091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1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169098</xdr:rowOff>
    </xdr:from>
    <xdr:to>
      <xdr:col>24</xdr:col>
      <xdr:colOff>63500</xdr:colOff>
      <xdr:row>78</xdr:row>
      <xdr:rowOff>51552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70748"/>
          <a:ext cx="838200" cy="5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45711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75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22834</xdr:rowOff>
    </xdr:from>
    <xdr:to>
      <xdr:col>24</xdr:col>
      <xdr:colOff>114300</xdr:colOff>
      <xdr:row>77</xdr:row>
      <xdr:rowOff>124434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51552</xdr:rowOff>
    </xdr:from>
    <xdr:to>
      <xdr:col>19</xdr:col>
      <xdr:colOff>177800</xdr:colOff>
      <xdr:row>78</xdr:row>
      <xdr:rowOff>62891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24652"/>
          <a:ext cx="8890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57217</xdr:rowOff>
    </xdr:from>
    <xdr:to>
      <xdr:col>20</xdr:col>
      <xdr:colOff>38100</xdr:colOff>
      <xdr:row>77</xdr:row>
      <xdr:rowOff>158817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3894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62891</xdr:rowOff>
    </xdr:from>
    <xdr:to>
      <xdr:col>15</xdr:col>
      <xdr:colOff>50800</xdr:colOff>
      <xdr:row>78</xdr:row>
      <xdr:rowOff>70662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35991"/>
          <a:ext cx="8890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14775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4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70662</xdr:rowOff>
    </xdr:from>
    <xdr:to>
      <xdr:col>10</xdr:col>
      <xdr:colOff>114300</xdr:colOff>
      <xdr:row>78</xdr:row>
      <xdr:rowOff>100243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43762"/>
          <a:ext cx="889000" cy="2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168760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2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159752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1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118298</xdr:rowOff>
    </xdr:from>
    <xdr:to>
      <xdr:col>24</xdr:col>
      <xdr:colOff>114300</xdr:colOff>
      <xdr:row>78</xdr:row>
      <xdr:rowOff>48448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1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33225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3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752</xdr:rowOff>
    </xdr:from>
    <xdr:to>
      <xdr:col>20</xdr:col>
      <xdr:colOff>38100</xdr:colOff>
      <xdr:row>78</xdr:row>
      <xdr:rowOff>102352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7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93479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6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12091</xdr:rowOff>
    </xdr:from>
    <xdr:to>
      <xdr:col>15</xdr:col>
      <xdr:colOff>101600</xdr:colOff>
      <xdr:row>78</xdr:row>
      <xdr:rowOff>113691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8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104818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7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19862</xdr:rowOff>
    </xdr:from>
    <xdr:to>
      <xdr:col>10</xdr:col>
      <xdr:colOff>165100</xdr:colOff>
      <xdr:row>78</xdr:row>
      <xdr:rowOff>121462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9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112589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8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49443</xdr:rowOff>
    </xdr:from>
    <xdr:to>
      <xdr:col>6</xdr:col>
      <xdr:colOff>38100</xdr:colOff>
      <xdr:row>78</xdr:row>
      <xdr:rowOff>151043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2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142170</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941017" y="13515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161931</xdr:rowOff>
    </xdr:from>
    <xdr:to>
      <xdr:col>24</xdr:col>
      <xdr:colOff>62865</xdr:colOff>
      <xdr:row>98</xdr:row>
      <xdr:rowOff>163931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20981"/>
          <a:ext cx="1270" cy="154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167758</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6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163931</xdr:rowOff>
    </xdr:from>
    <xdr:to>
      <xdr:col>24</xdr:col>
      <xdr:colOff>152400</xdr:colOff>
      <xdr:row>98</xdr:row>
      <xdr:rowOff>163931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6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108608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9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161931</xdr:rowOff>
    </xdr:from>
    <xdr:to>
      <xdr:col>24</xdr:col>
      <xdr:colOff>152400</xdr:colOff>
      <xdr:row>89</xdr:row>
      <xdr:rowOff>161931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54051</xdr:rowOff>
    </xdr:from>
    <xdr:to>
      <xdr:col>24</xdr:col>
      <xdr:colOff>63500</xdr:colOff>
      <xdr:row>96</xdr:row>
      <xdr:rowOff>141929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170351"/>
          <a:ext cx="838200" cy="43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86168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73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107741</xdr:rowOff>
    </xdr:from>
    <xdr:to>
      <xdr:col>24</xdr:col>
      <xdr:colOff>114300</xdr:colOff>
      <xdr:row>96</xdr:row>
      <xdr:rowOff>37891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141929</xdr:rowOff>
    </xdr:from>
    <xdr:to>
      <xdr:col>19</xdr:col>
      <xdr:colOff>177800</xdr:colOff>
      <xdr:row>96</xdr:row>
      <xdr:rowOff>154960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01129"/>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4414</xdr:rowOff>
    </xdr:from>
    <xdr:to>
      <xdr:col>20</xdr:col>
      <xdr:colOff>38100</xdr:colOff>
      <xdr:row>98</xdr:row>
      <xdr:rowOff>106014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0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97141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89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154960</xdr:rowOff>
    </xdr:from>
    <xdr:to>
      <xdr:col>15</xdr:col>
      <xdr:colOff>50800</xdr:colOff>
      <xdr:row>97</xdr:row>
      <xdr:rowOff>24809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14160"/>
          <a:ext cx="889000" cy="4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66650</xdr:rowOff>
    </xdr:from>
    <xdr:to>
      <xdr:col>15</xdr:col>
      <xdr:colOff>101600</xdr:colOff>
      <xdr:row>98</xdr:row>
      <xdr:rowOff>168250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159377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9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24809</xdr:rowOff>
    </xdr:from>
    <xdr:to>
      <xdr:col>10</xdr:col>
      <xdr:colOff>114300</xdr:colOff>
      <xdr:row>97</xdr:row>
      <xdr:rowOff>57880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55459"/>
          <a:ext cx="889000" cy="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118771</xdr:rowOff>
    </xdr:from>
    <xdr:to>
      <xdr:col>10</xdr:col>
      <xdr:colOff>165100</xdr:colOff>
      <xdr:row>99</xdr:row>
      <xdr:rowOff>48921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2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40048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70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118390</xdr:rowOff>
    </xdr:from>
    <xdr:to>
      <xdr:col>6</xdr:col>
      <xdr:colOff>38100</xdr:colOff>
      <xdr:row>99</xdr:row>
      <xdr:rowOff>48540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39667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01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3251</xdr:rowOff>
    </xdr:from>
    <xdr:to>
      <xdr:col>24</xdr:col>
      <xdr:colOff>114300</xdr:colOff>
      <xdr:row>94</xdr:row>
      <xdr:rowOff>104851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11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26128</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970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91129</xdr:rowOff>
    </xdr:from>
    <xdr:to>
      <xdr:col>20</xdr:col>
      <xdr:colOff>38100</xdr:colOff>
      <xdr:row>97</xdr:row>
      <xdr:rowOff>21279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5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37806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32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104160</xdr:rowOff>
    </xdr:from>
    <xdr:to>
      <xdr:col>15</xdr:col>
      <xdr:colOff>101600</xdr:colOff>
      <xdr:row>97</xdr:row>
      <xdr:rowOff>34310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50837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33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145459</xdr:rowOff>
    </xdr:from>
    <xdr:to>
      <xdr:col>10</xdr:col>
      <xdr:colOff>165100</xdr:colOff>
      <xdr:row>97</xdr:row>
      <xdr:rowOff>75609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0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92136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37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7080</xdr:rowOff>
    </xdr:from>
    <xdr:to>
      <xdr:col>6</xdr:col>
      <xdr:colOff>38100</xdr:colOff>
      <xdr:row>97</xdr:row>
      <xdr:rowOff>108680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3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125207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41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89583</xdr:rowOff>
    </xdr:from>
    <xdr:to>
      <xdr:col>54</xdr:col>
      <xdr:colOff>189865</xdr:colOff>
      <xdr:row>37</xdr:row>
      <xdr:rowOff>158514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575983"/>
          <a:ext cx="1270" cy="926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162341</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0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158514</xdr:rowOff>
    </xdr:from>
    <xdr:to>
      <xdr:col>55</xdr:col>
      <xdr:colOff>88900</xdr:colOff>
      <xdr:row>37</xdr:row>
      <xdr:rowOff>158514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0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36260</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35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89583</xdr:rowOff>
    </xdr:from>
    <xdr:to>
      <xdr:col>55</xdr:col>
      <xdr:colOff>88900</xdr:colOff>
      <xdr:row>32</xdr:row>
      <xdr:rowOff>89583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57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150901</xdr:rowOff>
    </xdr:from>
    <xdr:to>
      <xdr:col>55</xdr:col>
      <xdr:colOff>0</xdr:colOff>
      <xdr:row>35</xdr:row>
      <xdr:rowOff>131402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294401"/>
          <a:ext cx="838200" cy="83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162531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63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12654</xdr:rowOff>
    </xdr:from>
    <xdr:to>
      <xdr:col>55</xdr:col>
      <xdr:colOff>50800</xdr:colOff>
      <xdr:row>36</xdr:row>
      <xdr:rowOff>114254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18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150901</xdr:rowOff>
    </xdr:from>
    <xdr:to>
      <xdr:col>50</xdr:col>
      <xdr:colOff>114300</xdr:colOff>
      <xdr:row>36</xdr:row>
      <xdr:rowOff>32456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294401"/>
          <a:ext cx="889000" cy="9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102852</xdr:rowOff>
    </xdr:from>
    <xdr:to>
      <xdr:col>50</xdr:col>
      <xdr:colOff>165100</xdr:colOff>
      <xdr:row>32</xdr:row>
      <xdr:rowOff>33002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4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24129</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51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32456</xdr:rowOff>
    </xdr:from>
    <xdr:to>
      <xdr:col>45</xdr:col>
      <xdr:colOff>177800</xdr:colOff>
      <xdr:row>37</xdr:row>
      <xdr:rowOff>6060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204656"/>
          <a:ext cx="889000" cy="14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53642</xdr:rowOff>
    </xdr:from>
    <xdr:to>
      <xdr:col>46</xdr:col>
      <xdr:colOff>38100</xdr:colOff>
      <xdr:row>36</xdr:row>
      <xdr:rowOff>155242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2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146369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31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6060</xdr:rowOff>
    </xdr:from>
    <xdr:to>
      <xdr:col>41</xdr:col>
      <xdr:colOff>50800</xdr:colOff>
      <xdr:row>37</xdr:row>
      <xdr:rowOff>29004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349710"/>
          <a:ext cx="889000" cy="2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77477</xdr:rowOff>
    </xdr:from>
    <xdr:to>
      <xdr:col>41</xdr:col>
      <xdr:colOff>101600</xdr:colOff>
      <xdr:row>37</xdr:row>
      <xdr:rowOff>7627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24154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2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97587</xdr:rowOff>
    </xdr:from>
    <xdr:to>
      <xdr:col>36</xdr:col>
      <xdr:colOff>165100</xdr:colOff>
      <xdr:row>37</xdr:row>
      <xdr:rowOff>27737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44264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4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80602</xdr:rowOff>
    </xdr:from>
    <xdr:to>
      <xdr:col>55</xdr:col>
      <xdr:colOff>50800</xdr:colOff>
      <xdr:row>36</xdr:row>
      <xdr:rowOff>10752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08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103479</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93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100101</xdr:rowOff>
    </xdr:from>
    <xdr:to>
      <xdr:col>50</xdr:col>
      <xdr:colOff>165100</xdr:colOff>
      <xdr:row>31</xdr:row>
      <xdr:rowOff>30251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24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46778</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01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153106</xdr:rowOff>
    </xdr:from>
    <xdr:to>
      <xdr:col>46</xdr:col>
      <xdr:colOff>38100</xdr:colOff>
      <xdr:row>36</xdr:row>
      <xdr:rowOff>83256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15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99783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92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126710</xdr:rowOff>
    </xdr:from>
    <xdr:to>
      <xdr:col>41</xdr:col>
      <xdr:colOff>101600</xdr:colOff>
      <xdr:row>37</xdr:row>
      <xdr:rowOff>56860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29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47987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39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149654</xdr:rowOff>
    </xdr:from>
    <xdr:to>
      <xdr:col>36</xdr:col>
      <xdr:colOff>165100</xdr:colOff>
      <xdr:row>37</xdr:row>
      <xdr:rowOff>79804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32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70931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41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102690</xdr:rowOff>
    </xdr:from>
    <xdr:to>
      <xdr:col>54</xdr:col>
      <xdr:colOff>189865</xdr:colOff>
      <xdr:row>58</xdr:row>
      <xdr:rowOff>71654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75190"/>
          <a:ext cx="1270" cy="134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75481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71654</xdr:rowOff>
    </xdr:from>
    <xdr:to>
      <xdr:col>55</xdr:col>
      <xdr:colOff>88900</xdr:colOff>
      <xdr:row>58</xdr:row>
      <xdr:rowOff>71654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1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49367</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102690</xdr:rowOff>
    </xdr:from>
    <xdr:to>
      <xdr:col>55</xdr:col>
      <xdr:colOff>88900</xdr:colOff>
      <xdr:row>50</xdr:row>
      <xdr:rowOff>102690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7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23754</xdr:rowOff>
    </xdr:from>
    <xdr:to>
      <xdr:col>55</xdr:col>
      <xdr:colOff>0</xdr:colOff>
      <xdr:row>56</xdr:row>
      <xdr:rowOff>29347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624954"/>
          <a:ext cx="838200" cy="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58328</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5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79901</xdr:rowOff>
    </xdr:from>
    <xdr:to>
      <xdr:col>55</xdr:col>
      <xdr:colOff>50800</xdr:colOff>
      <xdr:row>57</xdr:row>
      <xdr:rowOff>10051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23754</xdr:rowOff>
    </xdr:from>
    <xdr:to>
      <xdr:col>50</xdr:col>
      <xdr:colOff>114300</xdr:colOff>
      <xdr:row>57</xdr:row>
      <xdr:rowOff>96197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624954"/>
          <a:ext cx="889000" cy="24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97320</xdr:rowOff>
    </xdr:from>
    <xdr:to>
      <xdr:col>50</xdr:col>
      <xdr:colOff>165100</xdr:colOff>
      <xdr:row>57</xdr:row>
      <xdr:rowOff>27470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18597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79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39665</xdr:rowOff>
    </xdr:from>
    <xdr:to>
      <xdr:col>45</xdr:col>
      <xdr:colOff>177800</xdr:colOff>
      <xdr:row>57</xdr:row>
      <xdr:rowOff>96197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640865"/>
          <a:ext cx="889000" cy="22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57514</xdr:rowOff>
    </xdr:from>
    <xdr:to>
      <xdr:col>46</xdr:col>
      <xdr:colOff>38100</xdr:colOff>
      <xdr:row>56</xdr:row>
      <xdr:rowOff>159114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4191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16294</xdr:rowOff>
    </xdr:from>
    <xdr:to>
      <xdr:col>41</xdr:col>
      <xdr:colOff>50800</xdr:colOff>
      <xdr:row>56</xdr:row>
      <xdr:rowOff>39665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446044"/>
          <a:ext cx="889000" cy="19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97518</xdr:rowOff>
    </xdr:from>
    <xdr:to>
      <xdr:col>41</xdr:col>
      <xdr:colOff>101600</xdr:colOff>
      <xdr:row>57</xdr:row>
      <xdr:rowOff>27668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18795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7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99149</xdr:rowOff>
    </xdr:from>
    <xdr:to>
      <xdr:col>36</xdr:col>
      <xdr:colOff>165100</xdr:colOff>
      <xdr:row>57</xdr:row>
      <xdr:rowOff>29299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20426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149997</xdr:rowOff>
    </xdr:from>
    <xdr:to>
      <xdr:col>55</xdr:col>
      <xdr:colOff>50800</xdr:colOff>
      <xdr:row>56</xdr:row>
      <xdr:rowOff>80147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57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1424</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4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144404</xdr:rowOff>
    </xdr:from>
    <xdr:to>
      <xdr:col>50</xdr:col>
      <xdr:colOff>165100</xdr:colOff>
      <xdr:row>56</xdr:row>
      <xdr:rowOff>74554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5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91081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34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45397</xdr:rowOff>
    </xdr:from>
    <xdr:to>
      <xdr:col>46</xdr:col>
      <xdr:colOff>38100</xdr:colOff>
      <xdr:row>57</xdr:row>
      <xdr:rowOff>146997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81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138124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91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160315</xdr:rowOff>
    </xdr:from>
    <xdr:to>
      <xdr:col>41</xdr:col>
      <xdr:colOff>101600</xdr:colOff>
      <xdr:row>56</xdr:row>
      <xdr:rowOff>90465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5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106992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36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136944</xdr:rowOff>
    </xdr:from>
    <xdr:to>
      <xdr:col>36</xdr:col>
      <xdr:colOff>165100</xdr:colOff>
      <xdr:row>55</xdr:row>
      <xdr:rowOff>67094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3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83621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17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35840</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08790"/>
          <a:ext cx="1270" cy="1380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153967</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8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35840</xdr:rowOff>
    </xdr:from>
    <xdr:to>
      <xdr:col>55</xdr:col>
      <xdr:colOff>88900</xdr:colOff>
      <xdr:row>71</xdr:row>
      <xdr:rowOff>35840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0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93299</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2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70422</xdr:rowOff>
    </xdr:from>
    <xdr:to>
      <xdr:col>55</xdr:col>
      <xdr:colOff>50800</xdr:colOff>
      <xdr:row>78</xdr:row>
      <xdr:rowOff>572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2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86919</xdr:rowOff>
    </xdr:from>
    <xdr:to>
      <xdr:col>50</xdr:col>
      <xdr:colOff>165100</xdr:colOff>
      <xdr:row>78</xdr:row>
      <xdr:rowOff>17069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2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33596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06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20695</xdr:rowOff>
    </xdr:from>
    <xdr:to>
      <xdr:col>45</xdr:col>
      <xdr:colOff>177800</xdr:colOff>
      <xdr:row>79</xdr:row>
      <xdr:rowOff>44450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565245"/>
          <a:ext cx="889000" cy="2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32322</xdr:rowOff>
    </xdr:from>
    <xdr:to>
      <xdr:col>46</xdr:col>
      <xdr:colOff>38100</xdr:colOff>
      <xdr:row>77</xdr:row>
      <xdr:rowOff>133922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2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150449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0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142557</xdr:rowOff>
    </xdr:from>
    <xdr:to>
      <xdr:col>41</xdr:col>
      <xdr:colOff>50800</xdr:colOff>
      <xdr:row>79</xdr:row>
      <xdr:rowOff>20695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344207"/>
          <a:ext cx="889000" cy="22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57449</xdr:rowOff>
    </xdr:from>
    <xdr:to>
      <xdr:col>41</xdr:col>
      <xdr:colOff>101600</xdr:colOff>
      <xdr:row>77</xdr:row>
      <xdr:rowOff>159049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2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4126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0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53257</xdr:rowOff>
    </xdr:from>
    <xdr:to>
      <xdr:col>36</xdr:col>
      <xdr:colOff>165100</xdr:colOff>
      <xdr:row>77</xdr:row>
      <xdr:rowOff>154857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171384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141345</xdr:rowOff>
    </xdr:from>
    <xdr:to>
      <xdr:col>41</xdr:col>
      <xdr:colOff>101600</xdr:colOff>
      <xdr:row>79</xdr:row>
      <xdr:rowOff>71495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62622</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60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91757</xdr:rowOff>
    </xdr:from>
    <xdr:to>
      <xdr:col>36</xdr:col>
      <xdr:colOff>165100</xdr:colOff>
      <xdr:row>78</xdr:row>
      <xdr:rowOff>21907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29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13034</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38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160688</xdr:rowOff>
    </xdr:from>
    <xdr:to>
      <xdr:col>54</xdr:col>
      <xdr:colOff>189865</xdr:colOff>
      <xdr:row>98</xdr:row>
      <xdr:rowOff>155659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19738"/>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159486</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155659</xdr:rowOff>
    </xdr:from>
    <xdr:to>
      <xdr:col>55</xdr:col>
      <xdr:colOff>88900</xdr:colOff>
      <xdr:row>98</xdr:row>
      <xdr:rowOff>155659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5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107365</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19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160688</xdr:rowOff>
    </xdr:from>
    <xdr:to>
      <xdr:col>55</xdr:col>
      <xdr:colOff>88900</xdr:colOff>
      <xdr:row>89</xdr:row>
      <xdr:rowOff>160688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1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60647</xdr:rowOff>
    </xdr:from>
    <xdr:to>
      <xdr:col>55</xdr:col>
      <xdr:colOff>0</xdr:colOff>
      <xdr:row>95</xdr:row>
      <xdr:rowOff>106597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348397"/>
          <a:ext cx="838200" cy="4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11658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642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33231</xdr:rowOff>
    </xdr:from>
    <xdr:to>
      <xdr:col>55</xdr:col>
      <xdr:colOff>50800</xdr:colOff>
      <xdr:row>97</xdr:row>
      <xdr:rowOff>134831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60647</xdr:rowOff>
    </xdr:from>
    <xdr:to>
      <xdr:col>50</xdr:col>
      <xdr:colOff>114300</xdr:colOff>
      <xdr:row>97</xdr:row>
      <xdr:rowOff>107728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348397"/>
          <a:ext cx="889000" cy="38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64047</xdr:rowOff>
    </xdr:from>
    <xdr:to>
      <xdr:col>50</xdr:col>
      <xdr:colOff>165100</xdr:colOff>
      <xdr:row>97</xdr:row>
      <xdr:rowOff>165647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69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156774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78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94351</xdr:rowOff>
    </xdr:from>
    <xdr:to>
      <xdr:col>45</xdr:col>
      <xdr:colOff>177800</xdr:colOff>
      <xdr:row>97</xdr:row>
      <xdr:rowOff>107728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382101"/>
          <a:ext cx="889000" cy="35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37117</xdr:rowOff>
    </xdr:from>
    <xdr:to>
      <xdr:col>46</xdr:col>
      <xdr:colOff>38100</xdr:colOff>
      <xdr:row>97</xdr:row>
      <xdr:rowOff>138717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155244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44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117819</xdr:rowOff>
    </xdr:from>
    <xdr:to>
      <xdr:col>41</xdr:col>
      <xdr:colOff>50800</xdr:colOff>
      <xdr:row>95</xdr:row>
      <xdr:rowOff>94351</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234119"/>
          <a:ext cx="889000" cy="14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64429</xdr:rowOff>
    </xdr:from>
    <xdr:to>
      <xdr:col>41</xdr:col>
      <xdr:colOff>101600</xdr:colOff>
      <xdr:row>97</xdr:row>
      <xdr:rowOff>166029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157156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7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66867</xdr:rowOff>
    </xdr:from>
    <xdr:to>
      <xdr:col>36</xdr:col>
      <xdr:colOff>165100</xdr:colOff>
      <xdr:row>97</xdr:row>
      <xdr:rowOff>168467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159594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7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55797</xdr:rowOff>
    </xdr:from>
    <xdr:to>
      <xdr:col>55</xdr:col>
      <xdr:colOff>50800</xdr:colOff>
      <xdr:row>95</xdr:row>
      <xdr:rowOff>157397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34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78674</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19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9847</xdr:rowOff>
    </xdr:from>
    <xdr:to>
      <xdr:col>50</xdr:col>
      <xdr:colOff>165100</xdr:colOff>
      <xdr:row>95</xdr:row>
      <xdr:rowOff>111447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29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127974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07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56928</xdr:rowOff>
    </xdr:from>
    <xdr:to>
      <xdr:col>46</xdr:col>
      <xdr:colOff>38100</xdr:colOff>
      <xdr:row>97</xdr:row>
      <xdr:rowOff>158528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68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149655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78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43551</xdr:rowOff>
    </xdr:from>
    <xdr:to>
      <xdr:col>41</xdr:col>
      <xdr:colOff>101600</xdr:colOff>
      <xdr:row>95</xdr:row>
      <xdr:rowOff>145151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3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161678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10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67019</xdr:rowOff>
    </xdr:from>
    <xdr:to>
      <xdr:col>36</xdr:col>
      <xdr:colOff>165100</xdr:colOff>
      <xdr:row>94</xdr:row>
      <xdr:rowOff>168619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18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13696</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595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161828</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305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108505</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161828</xdr:rowOff>
    </xdr:from>
    <xdr:to>
      <xdr:col>86</xdr:col>
      <xdr:colOff>25400</xdr:colOff>
      <xdr:row>30</xdr:row>
      <xdr:rowOff>161828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138809</xdr:rowOff>
    </xdr:from>
    <xdr:to>
      <xdr:col>85</xdr:col>
      <xdr:colOff>127000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653909"/>
          <a:ext cx="8382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32110</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375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9233</xdr:rowOff>
    </xdr:from>
    <xdr:to>
      <xdr:col>85</xdr:col>
      <xdr:colOff>177800</xdr:colOff>
      <xdr:row>38</xdr:row>
      <xdr:rowOff>110833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52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1552</xdr:rowOff>
    </xdr:from>
    <xdr:to>
      <xdr:col>81</xdr:col>
      <xdr:colOff>101600</xdr:colOff>
      <xdr:row>38</xdr:row>
      <xdr:rowOff>103152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119679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29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115263</xdr:rowOff>
    </xdr:from>
    <xdr:to>
      <xdr:col>76</xdr:col>
      <xdr:colOff>114300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630363"/>
          <a:ext cx="8890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6284</xdr:rowOff>
    </xdr:from>
    <xdr:to>
      <xdr:col>76</xdr:col>
      <xdr:colOff>165100</xdr:colOff>
      <xdr:row>38</xdr:row>
      <xdr:rowOff>107884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124411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115263</xdr:rowOff>
    </xdr:from>
    <xdr:to>
      <xdr:col>71</xdr:col>
      <xdr:colOff>177800</xdr:colOff>
      <xdr:row>38</xdr:row>
      <xdr:rowOff>137048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630363"/>
          <a:ext cx="889000" cy="2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35682</xdr:rowOff>
    </xdr:from>
    <xdr:to>
      <xdr:col>72</xdr:col>
      <xdr:colOff>38100</xdr:colOff>
      <xdr:row>38</xdr:row>
      <xdr:rowOff>137282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153809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49284</xdr:rowOff>
    </xdr:from>
    <xdr:to>
      <xdr:col>67</xdr:col>
      <xdr:colOff>101600</xdr:colOff>
      <xdr:row>38</xdr:row>
      <xdr:rowOff>150884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167411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88009</xdr:rowOff>
    </xdr:from>
    <xdr:to>
      <xdr:col>85</xdr:col>
      <xdr:colOff>177800</xdr:colOff>
      <xdr:row>39</xdr:row>
      <xdr:rowOff>18159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0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2936</xdr:rowOff>
    </xdr:from>
    <xdr:ext cx="313932"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180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64463</xdr:rowOff>
    </xdr:from>
    <xdr:to>
      <xdr:col>72</xdr:col>
      <xdr:colOff>38100</xdr:colOff>
      <xdr:row>38</xdr:row>
      <xdr:rowOff>166063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57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157190</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67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86248</xdr:rowOff>
    </xdr:from>
    <xdr:to>
      <xdr:col>67</xdr:col>
      <xdr:colOff>101600</xdr:colOff>
      <xdr:row>39</xdr:row>
      <xdr:rowOff>16398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0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7525</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5017" y="6694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101905</xdr:rowOff>
    </xdr:from>
    <xdr:to>
      <xdr:col>85</xdr:col>
      <xdr:colOff>126364</xdr:colOff>
      <xdr:row>78</xdr:row>
      <xdr:rowOff>32277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03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36104</xdr:rowOff>
    </xdr:from>
    <xdr:ext cx="469744"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32277</xdr:rowOff>
    </xdr:from>
    <xdr:to>
      <xdr:col>86</xdr:col>
      <xdr:colOff>25400</xdr:colOff>
      <xdr:row>78</xdr:row>
      <xdr:rowOff>32277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0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48582</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7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101905</xdr:rowOff>
    </xdr:from>
    <xdr:to>
      <xdr:col>86</xdr:col>
      <xdr:colOff>25400</xdr:colOff>
      <xdr:row>70</xdr:row>
      <xdr:rowOff>101905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0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79921</xdr:rowOff>
    </xdr:from>
    <xdr:to>
      <xdr:col>85</xdr:col>
      <xdr:colOff>127000</xdr:colOff>
      <xdr:row>74</xdr:row>
      <xdr:rowOff>163208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767221"/>
          <a:ext cx="838200" cy="8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9396</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868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30969</xdr:rowOff>
    </xdr:from>
    <xdr:to>
      <xdr:col>85</xdr:col>
      <xdr:colOff>177800</xdr:colOff>
      <xdr:row>75</xdr:row>
      <xdr:rowOff>132569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163208</xdr:rowOff>
    </xdr:from>
    <xdr:to>
      <xdr:col>81</xdr:col>
      <xdr:colOff>50800</xdr:colOff>
      <xdr:row>75</xdr:row>
      <xdr:rowOff>521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850508"/>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84709</xdr:rowOff>
    </xdr:from>
    <xdr:to>
      <xdr:col>81</xdr:col>
      <xdr:colOff>101600</xdr:colOff>
      <xdr:row>76</xdr:row>
      <xdr:rowOff>14858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5987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0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521</xdr:rowOff>
    </xdr:from>
    <xdr:to>
      <xdr:col>76</xdr:col>
      <xdr:colOff>114300</xdr:colOff>
      <xdr:row>75</xdr:row>
      <xdr:rowOff>654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859271"/>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13348</xdr:rowOff>
    </xdr:from>
    <xdr:to>
      <xdr:col>76</xdr:col>
      <xdr:colOff>165100</xdr:colOff>
      <xdr:row>75</xdr:row>
      <xdr:rowOff>114948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106075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9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119279</xdr:rowOff>
    </xdr:from>
    <xdr:to>
      <xdr:col>71</xdr:col>
      <xdr:colOff>177800</xdr:colOff>
      <xdr:row>75</xdr:row>
      <xdr:rowOff>654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806579"/>
          <a:ext cx="889000" cy="5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7385</xdr:rowOff>
    </xdr:from>
    <xdr:to>
      <xdr:col>72</xdr:col>
      <xdr:colOff>38100</xdr:colOff>
      <xdr:row>75</xdr:row>
      <xdr:rowOff>108985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100112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1118</xdr:rowOff>
    </xdr:from>
    <xdr:to>
      <xdr:col>67</xdr:col>
      <xdr:colOff>101600</xdr:colOff>
      <xdr:row>75</xdr:row>
      <xdr:rowOff>102718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93845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9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29121</xdr:rowOff>
    </xdr:from>
    <xdr:to>
      <xdr:col>85</xdr:col>
      <xdr:colOff>177800</xdr:colOff>
      <xdr:row>74</xdr:row>
      <xdr:rowOff>130721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71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51998</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5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112408</xdr:rowOff>
    </xdr:from>
    <xdr:to>
      <xdr:col>81</xdr:col>
      <xdr:colOff>101600</xdr:colOff>
      <xdr:row>75</xdr:row>
      <xdr:rowOff>42558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79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59085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57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121171</xdr:rowOff>
    </xdr:from>
    <xdr:to>
      <xdr:col>76</xdr:col>
      <xdr:colOff>165100</xdr:colOff>
      <xdr:row>75</xdr:row>
      <xdr:rowOff>51321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80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67848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58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121304</xdr:rowOff>
    </xdr:from>
    <xdr:to>
      <xdr:col>72</xdr:col>
      <xdr:colOff>38100</xdr:colOff>
      <xdr:row>75</xdr:row>
      <xdr:rowOff>51454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8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67981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58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68479</xdr:rowOff>
    </xdr:from>
    <xdr:to>
      <xdr:col>67</xdr:col>
      <xdr:colOff>101600</xdr:colOff>
      <xdr:row>74</xdr:row>
      <xdr:rowOff>170079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75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15156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53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159068</xdr:rowOff>
    </xdr:from>
    <xdr:to>
      <xdr:col>85</xdr:col>
      <xdr:colOff>126364</xdr:colOff>
      <xdr:row>98</xdr:row>
      <xdr:rowOff>22583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89568"/>
          <a:ext cx="1269" cy="1235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26410</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22583</xdr:rowOff>
    </xdr:from>
    <xdr:to>
      <xdr:col>86</xdr:col>
      <xdr:colOff>25400</xdr:colOff>
      <xdr:row>98</xdr:row>
      <xdr:rowOff>22583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105745</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6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159068</xdr:rowOff>
    </xdr:from>
    <xdr:to>
      <xdr:col>86</xdr:col>
      <xdr:colOff>25400</xdr:colOff>
      <xdr:row>90</xdr:row>
      <xdr:rowOff>159068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8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73994</xdr:rowOff>
    </xdr:from>
    <xdr:to>
      <xdr:col>85</xdr:col>
      <xdr:colOff>127000</xdr:colOff>
      <xdr:row>98</xdr:row>
      <xdr:rowOff>2814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704644"/>
          <a:ext cx="838200" cy="10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381</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459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148954</xdr:rowOff>
    </xdr:from>
    <xdr:to>
      <xdr:col>85</xdr:col>
      <xdr:colOff>177800</xdr:colOff>
      <xdr:row>97</xdr:row>
      <xdr:rowOff>79104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6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2814</xdr:rowOff>
    </xdr:from>
    <xdr:to>
      <xdr:col>81</xdr:col>
      <xdr:colOff>50800</xdr:colOff>
      <xdr:row>98</xdr:row>
      <xdr:rowOff>4363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804914"/>
          <a:ext cx="8890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50124</xdr:rowOff>
    </xdr:from>
    <xdr:to>
      <xdr:col>81</xdr:col>
      <xdr:colOff>101600</xdr:colOff>
      <xdr:row>97</xdr:row>
      <xdr:rowOff>151724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68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168251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45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135734</xdr:rowOff>
    </xdr:from>
    <xdr:to>
      <xdr:col>76</xdr:col>
      <xdr:colOff>114300</xdr:colOff>
      <xdr:row>98</xdr:row>
      <xdr:rowOff>4363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766384"/>
          <a:ext cx="889000" cy="4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63503</xdr:rowOff>
    </xdr:from>
    <xdr:to>
      <xdr:col>76</xdr:col>
      <xdr:colOff>165100</xdr:colOff>
      <xdr:row>97</xdr:row>
      <xdr:rowOff>165103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69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10180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6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102101</xdr:rowOff>
    </xdr:from>
    <xdr:to>
      <xdr:col>71</xdr:col>
      <xdr:colOff>177800</xdr:colOff>
      <xdr:row>97</xdr:row>
      <xdr:rowOff>135734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732751"/>
          <a:ext cx="889000" cy="3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43272</xdr:rowOff>
    </xdr:from>
    <xdr:to>
      <xdr:col>72</xdr:col>
      <xdr:colOff>38100</xdr:colOff>
      <xdr:row>97</xdr:row>
      <xdr:rowOff>144872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67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161399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44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60051</xdr:rowOff>
    </xdr:from>
    <xdr:to>
      <xdr:col>67</xdr:col>
      <xdr:colOff>101600</xdr:colOff>
      <xdr:row>97</xdr:row>
      <xdr:rowOff>161651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69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152778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78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23194</xdr:rowOff>
    </xdr:from>
    <xdr:to>
      <xdr:col>85</xdr:col>
      <xdr:colOff>177800</xdr:colOff>
      <xdr:row>97</xdr:row>
      <xdr:rowOff>124794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65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127380</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58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123464</xdr:rowOff>
    </xdr:from>
    <xdr:to>
      <xdr:col>81</xdr:col>
      <xdr:colOff>101600</xdr:colOff>
      <xdr:row>98</xdr:row>
      <xdr:rowOff>53614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5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44741</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684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125013</xdr:rowOff>
    </xdr:from>
    <xdr:to>
      <xdr:col>76</xdr:col>
      <xdr:colOff>165100</xdr:colOff>
      <xdr:row>98</xdr:row>
      <xdr:rowOff>55163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75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46290</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84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84934</xdr:rowOff>
    </xdr:from>
    <xdr:to>
      <xdr:col>72</xdr:col>
      <xdr:colOff>38100</xdr:colOff>
      <xdr:row>98</xdr:row>
      <xdr:rowOff>15084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1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6211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80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51301</xdr:rowOff>
    </xdr:from>
    <xdr:to>
      <xdr:col>67</xdr:col>
      <xdr:colOff>101600</xdr:colOff>
      <xdr:row>97</xdr:row>
      <xdr:rowOff>152901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68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169428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45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103505</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47005"/>
          <a:ext cx="1269"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50182</xdr:rowOff>
    </xdr:from>
    <xdr:ext cx="469744"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2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103505</xdr:rowOff>
    </xdr:from>
    <xdr:to>
      <xdr:col>116</xdr:col>
      <xdr:colOff>152400</xdr:colOff>
      <xdr:row>30</xdr:row>
      <xdr:rowOff>103505</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4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169880</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170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147003</xdr:rowOff>
    </xdr:from>
    <xdr:to>
      <xdr:col>116</xdr:col>
      <xdr:colOff>114300</xdr:colOff>
      <xdr:row>37</xdr:row>
      <xdr:rowOff>77153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105029</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105779"/>
          <a:ext cx="889000" cy="62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73470</xdr:rowOff>
    </xdr:from>
    <xdr:to>
      <xdr:col>112</xdr:col>
      <xdr:colOff>38100</xdr:colOff>
      <xdr:row>37</xdr:row>
      <xdr:rowOff>3620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20147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105029</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545300" y="6105779"/>
          <a:ext cx="889000" cy="62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88138</xdr:rowOff>
    </xdr:from>
    <xdr:to>
      <xdr:col>107</xdr:col>
      <xdr:colOff>101600</xdr:colOff>
      <xdr:row>38</xdr:row>
      <xdr:rowOff>18288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9415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52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136144</xdr:rowOff>
    </xdr:from>
    <xdr:to>
      <xdr:col>102</xdr:col>
      <xdr:colOff>165100</xdr:colOff>
      <xdr:row>38</xdr:row>
      <xdr:rowOff>66294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82821</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156528</xdr:rowOff>
    </xdr:from>
    <xdr:to>
      <xdr:col>98</xdr:col>
      <xdr:colOff>38100</xdr:colOff>
      <xdr:row>38</xdr:row>
      <xdr:rowOff>86678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103205</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7017" y="6275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54229</xdr:rowOff>
    </xdr:from>
    <xdr:to>
      <xdr:col>107</xdr:col>
      <xdr:colOff>101600</xdr:colOff>
      <xdr:row>35</xdr:row>
      <xdr:rowOff>155829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05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906</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583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34671</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07171"/>
          <a:ext cx="1269" cy="1552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152798</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38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34671</xdr:rowOff>
    </xdr:from>
    <xdr:to>
      <xdr:col>116</xdr:col>
      <xdr:colOff>152400</xdr:colOff>
      <xdr:row>50</xdr:row>
      <xdr:rowOff>34671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0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36830</xdr:rowOff>
    </xdr:from>
    <xdr:to>
      <xdr:col>116</xdr:col>
      <xdr:colOff>63500</xdr:colOff>
      <xdr:row>59</xdr:row>
      <xdr:rowOff>37338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152380"/>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20337</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2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168910</xdr:rowOff>
    </xdr:from>
    <xdr:to>
      <xdr:col>116</xdr:col>
      <xdr:colOff>114300</xdr:colOff>
      <xdr:row>57</xdr:row>
      <xdr:rowOff>99060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37338</xdr:rowOff>
    </xdr:from>
    <xdr:to>
      <xdr:col>111</xdr:col>
      <xdr:colOff>177800</xdr:colOff>
      <xdr:row>59</xdr:row>
      <xdr:rowOff>37338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1528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168529</xdr:rowOff>
    </xdr:from>
    <xdr:to>
      <xdr:col>112</xdr:col>
      <xdr:colOff>38100</xdr:colOff>
      <xdr:row>57</xdr:row>
      <xdr:rowOff>98679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115206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37338</xdr:rowOff>
    </xdr:from>
    <xdr:to>
      <xdr:col>107</xdr:col>
      <xdr:colOff>50800</xdr:colOff>
      <xdr:row>59</xdr:row>
      <xdr:rowOff>39497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152888"/>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64897</xdr:rowOff>
    </xdr:from>
    <xdr:to>
      <xdr:col>107</xdr:col>
      <xdr:colOff>101600</xdr:colOff>
      <xdr:row>57</xdr:row>
      <xdr:rowOff>166497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11574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38354</xdr:rowOff>
    </xdr:from>
    <xdr:to>
      <xdr:col>102</xdr:col>
      <xdr:colOff>114300</xdr:colOff>
      <xdr:row>59</xdr:row>
      <xdr:rowOff>39497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15390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28067</xdr:rowOff>
    </xdr:from>
    <xdr:to>
      <xdr:col>102</xdr:col>
      <xdr:colOff>165100</xdr:colOff>
      <xdr:row>57</xdr:row>
      <xdr:rowOff>129667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146194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7874</xdr:rowOff>
    </xdr:from>
    <xdr:to>
      <xdr:col>98</xdr:col>
      <xdr:colOff>38100</xdr:colOff>
      <xdr:row>57</xdr:row>
      <xdr:rowOff>109474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126001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157480</xdr:rowOff>
    </xdr:from>
    <xdr:to>
      <xdr:col>116</xdr:col>
      <xdr:colOff>114300</xdr:colOff>
      <xdr:row>59</xdr:row>
      <xdr:rowOff>87630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1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72407</xdr:rowOff>
    </xdr:from>
    <xdr:ext cx="313932"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16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157988</xdr:rowOff>
    </xdr:from>
    <xdr:to>
      <xdr:col>112</xdr:col>
      <xdr:colOff>38100</xdr:colOff>
      <xdr:row>59</xdr:row>
      <xdr:rowOff>88138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10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79265</xdr:rowOff>
    </xdr:from>
    <xdr:ext cx="313932"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66333" y="101948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157988</xdr:rowOff>
    </xdr:from>
    <xdr:to>
      <xdr:col>107</xdr:col>
      <xdr:colOff>101600</xdr:colOff>
      <xdr:row>59</xdr:row>
      <xdr:rowOff>88138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10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79265</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77333" y="101948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160147</xdr:rowOff>
    </xdr:from>
    <xdr:to>
      <xdr:col>102</xdr:col>
      <xdr:colOff>165100</xdr:colOff>
      <xdr:row>59</xdr:row>
      <xdr:rowOff>90297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10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81424</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88333" y="10196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159004</xdr:rowOff>
    </xdr:from>
    <xdr:to>
      <xdr:col>98</xdr:col>
      <xdr:colOff>38100</xdr:colOff>
      <xdr:row>59</xdr:row>
      <xdr:rowOff>89154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10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80281</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99333" y="10195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68857</xdr:rowOff>
    </xdr:from>
    <xdr:to>
      <xdr:col>116</xdr:col>
      <xdr:colOff>62864</xdr:colOff>
      <xdr:row>79</xdr:row>
      <xdr:rowOff>15112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41807"/>
          <a:ext cx="1269" cy="13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18939</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5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15112</xdr:rowOff>
    </xdr:from>
    <xdr:to>
      <xdr:col>116</xdr:col>
      <xdr:colOff>152400</xdr:colOff>
      <xdr:row>79</xdr:row>
      <xdr:rowOff>15112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55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15534</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20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68857</xdr:rowOff>
    </xdr:from>
    <xdr:to>
      <xdr:col>116</xdr:col>
      <xdr:colOff>152400</xdr:colOff>
      <xdr:row>71</xdr:row>
      <xdr:rowOff>68857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4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110806</xdr:rowOff>
    </xdr:from>
    <xdr:to>
      <xdr:col>116</xdr:col>
      <xdr:colOff>63500</xdr:colOff>
      <xdr:row>77</xdr:row>
      <xdr:rowOff>123058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3312456"/>
          <a:ext cx="838200" cy="1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17456</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76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166030</xdr:rowOff>
    </xdr:from>
    <xdr:to>
      <xdr:col>116</xdr:col>
      <xdr:colOff>114300</xdr:colOff>
      <xdr:row>76</xdr:row>
      <xdr:rowOff>96180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110806</xdr:rowOff>
    </xdr:from>
    <xdr:to>
      <xdr:col>111</xdr:col>
      <xdr:colOff>177800</xdr:colOff>
      <xdr:row>77</xdr:row>
      <xdr:rowOff>139266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312456"/>
          <a:ext cx="8890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6787</xdr:rowOff>
    </xdr:from>
    <xdr:to>
      <xdr:col>112</xdr:col>
      <xdr:colOff>38100</xdr:colOff>
      <xdr:row>76</xdr:row>
      <xdr:rowOff>108387</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124914</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8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59073</xdr:rowOff>
    </xdr:from>
    <xdr:to>
      <xdr:col>107</xdr:col>
      <xdr:colOff>50800</xdr:colOff>
      <xdr:row>77</xdr:row>
      <xdr:rowOff>139266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2746373"/>
          <a:ext cx="889000" cy="59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58931</xdr:rowOff>
    </xdr:from>
    <xdr:to>
      <xdr:col>107</xdr:col>
      <xdr:colOff>101600</xdr:colOff>
      <xdr:row>75</xdr:row>
      <xdr:rowOff>160530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5608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69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59073</xdr:rowOff>
    </xdr:from>
    <xdr:to>
      <xdr:col>102</xdr:col>
      <xdr:colOff>114300</xdr:colOff>
      <xdr:row>74</xdr:row>
      <xdr:rowOff>103010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746373"/>
          <a:ext cx="889000" cy="4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5095</xdr:rowOff>
    </xdr:from>
    <xdr:to>
      <xdr:col>102</xdr:col>
      <xdr:colOff>165100</xdr:colOff>
      <xdr:row>75</xdr:row>
      <xdr:rowOff>106695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97822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95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168887</xdr:rowOff>
    </xdr:from>
    <xdr:to>
      <xdr:col>98</xdr:col>
      <xdr:colOff>38100</xdr:colOff>
      <xdr:row>75</xdr:row>
      <xdr:rowOff>99037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85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90164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94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72258</xdr:rowOff>
    </xdr:from>
    <xdr:to>
      <xdr:col>116</xdr:col>
      <xdr:colOff>114300</xdr:colOff>
      <xdr:row>78</xdr:row>
      <xdr:rowOff>2408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2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50685</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25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60006</xdr:rowOff>
    </xdr:from>
    <xdr:to>
      <xdr:col>112</xdr:col>
      <xdr:colOff>38100</xdr:colOff>
      <xdr:row>77</xdr:row>
      <xdr:rowOff>161606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26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152733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35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88466</xdr:rowOff>
    </xdr:from>
    <xdr:to>
      <xdr:col>107</xdr:col>
      <xdr:colOff>101600</xdr:colOff>
      <xdr:row>78</xdr:row>
      <xdr:rowOff>18616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29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9743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38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8273</xdr:rowOff>
    </xdr:from>
    <xdr:to>
      <xdr:col>102</xdr:col>
      <xdr:colOff>165100</xdr:colOff>
      <xdr:row>74</xdr:row>
      <xdr:rowOff>109873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69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126400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47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52210</xdr:rowOff>
    </xdr:from>
    <xdr:to>
      <xdr:col>98</xdr:col>
      <xdr:colOff>38100</xdr:colOff>
      <xdr:row>74</xdr:row>
      <xdr:rowOff>153810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7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170337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5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物件費は、住民一人当たり</a:t>
          </a:r>
          <a:r>
            <a:rPr kumimoji="1" lang="en-US" altLang="ja-JP" sz="1300">
              <a:latin typeface="ＭＳ Ｐゴシック" panose="020B0600070205080204" pitchFamily="50" charset="-128"/>
              <a:ea typeface="ＭＳ Ｐゴシック" panose="020B0600070205080204" pitchFamily="50" charset="-128"/>
            </a:rPr>
            <a:t>86,255</a:t>
          </a:r>
          <a:r>
            <a:rPr kumimoji="1" lang="ja-JP" altLang="en-US" sz="1300">
              <a:latin typeface="ＭＳ Ｐゴシック" panose="020B0600070205080204" pitchFamily="50" charset="-128"/>
              <a:ea typeface="ＭＳ Ｐゴシック" panose="020B0600070205080204" pitchFamily="50" charset="-128"/>
            </a:rPr>
            <a:t>円であり、類似団体内平均値の</a:t>
          </a:r>
          <a:r>
            <a:rPr kumimoji="1" lang="en-US" altLang="ja-JP" sz="1300">
              <a:latin typeface="ＭＳ Ｐゴシック" panose="020B0600070205080204" pitchFamily="50" charset="-128"/>
              <a:ea typeface="ＭＳ Ｐゴシック" panose="020B0600070205080204" pitchFamily="50" charset="-128"/>
            </a:rPr>
            <a:t>71,011</a:t>
          </a:r>
          <a:r>
            <a:rPr kumimoji="1" lang="ja-JP" altLang="en-US" sz="1300">
              <a:latin typeface="ＭＳ Ｐゴシック" panose="020B0600070205080204" pitchFamily="50" charset="-128"/>
              <a:ea typeface="ＭＳ Ｐゴシック" panose="020B0600070205080204" pitchFamily="50" charset="-128"/>
            </a:rPr>
            <a:t>円よりも</a:t>
          </a:r>
          <a:r>
            <a:rPr kumimoji="1" lang="en-US" altLang="ja-JP" sz="1300">
              <a:latin typeface="ＭＳ Ｐゴシック" panose="020B0600070205080204" pitchFamily="50" charset="-128"/>
              <a:ea typeface="ＭＳ Ｐゴシック" panose="020B0600070205080204" pitchFamily="50" charset="-128"/>
            </a:rPr>
            <a:t>15,244</a:t>
          </a:r>
          <a:r>
            <a:rPr kumimoji="1" lang="ja-JP" altLang="en-US" sz="1300">
              <a:latin typeface="ＭＳ Ｐゴシック" panose="020B0600070205080204" pitchFamily="50" charset="-128"/>
              <a:ea typeface="ＭＳ Ｐゴシック" panose="020B0600070205080204" pitchFamily="50" charset="-128"/>
            </a:rPr>
            <a:t>円高い状況である。今後は、各種事務事業の精査と「公共施設等総合管理計画」、「公共施設（建物）個別施設計画（第１期）」に基づき、公共施設の配置の最適化について、さらなる検討を行っていくとともに、指定管理についても精査していく必要がある。</a:t>
          </a: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104,496</a:t>
          </a:r>
          <a:r>
            <a:rPr kumimoji="1" lang="ja-JP" altLang="en-US" sz="1300">
              <a:latin typeface="ＭＳ Ｐゴシック" panose="020B0600070205080204" pitchFamily="50" charset="-128"/>
              <a:ea typeface="ＭＳ Ｐゴシック" panose="020B0600070205080204" pitchFamily="50" charset="-128"/>
            </a:rPr>
            <a:t>円であり、類似団体内平均値の</a:t>
          </a:r>
          <a:r>
            <a:rPr kumimoji="1" lang="en-US" altLang="ja-JP" sz="1300">
              <a:latin typeface="ＭＳ Ｐゴシック" panose="020B0600070205080204" pitchFamily="50" charset="-128"/>
              <a:ea typeface="ＭＳ Ｐゴシック" panose="020B0600070205080204" pitchFamily="50" charset="-128"/>
            </a:rPr>
            <a:t>90,011</a:t>
          </a:r>
          <a:r>
            <a:rPr kumimoji="1" lang="ja-JP" altLang="en-US" sz="1300">
              <a:latin typeface="ＭＳ Ｐゴシック" panose="020B0600070205080204" pitchFamily="50" charset="-128"/>
              <a:ea typeface="ＭＳ Ｐゴシック" panose="020B0600070205080204" pitchFamily="50" charset="-128"/>
            </a:rPr>
            <a:t>円よりも</a:t>
          </a:r>
          <a:r>
            <a:rPr kumimoji="1" lang="en-US" altLang="ja-JP" sz="1300">
              <a:latin typeface="ＭＳ Ｐゴシック" panose="020B0600070205080204" pitchFamily="50" charset="-128"/>
              <a:ea typeface="ＭＳ Ｐゴシック" panose="020B0600070205080204" pitchFamily="50" charset="-128"/>
            </a:rPr>
            <a:t>14,485</a:t>
          </a:r>
          <a:r>
            <a:rPr kumimoji="1" lang="ja-JP" altLang="en-US" sz="1300">
              <a:latin typeface="ＭＳ Ｐゴシック" panose="020B0600070205080204" pitchFamily="50" charset="-128"/>
              <a:ea typeface="ＭＳ Ｐゴシック" panose="020B0600070205080204" pitchFamily="50" charset="-128"/>
            </a:rPr>
            <a:t>円高い状況である。大幅に数値が上がっている要因は、国の子育て世帯臨時特別給付金給付事業、住民税非課税世帯等臨時特別給付金給付事業によるものである。</a:t>
          </a: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78,589</a:t>
          </a:r>
          <a:r>
            <a:rPr kumimoji="1" lang="ja-JP" altLang="en-US" sz="1300">
              <a:latin typeface="ＭＳ Ｐゴシック" panose="020B0600070205080204" pitchFamily="50" charset="-128"/>
              <a:ea typeface="ＭＳ Ｐゴシック" panose="020B0600070205080204" pitchFamily="50" charset="-128"/>
            </a:rPr>
            <a:t>円であり、類似団体内平均値の</a:t>
          </a:r>
          <a:r>
            <a:rPr kumimoji="1" lang="en-US" altLang="ja-JP" sz="1300">
              <a:latin typeface="ＭＳ Ｐゴシック" panose="020B0600070205080204" pitchFamily="50" charset="-128"/>
              <a:ea typeface="ＭＳ Ｐゴシック" panose="020B0600070205080204" pitchFamily="50" charset="-128"/>
            </a:rPr>
            <a:t>65,006</a:t>
          </a:r>
          <a:r>
            <a:rPr kumimoji="1" lang="ja-JP" altLang="en-US" sz="1300">
              <a:latin typeface="ＭＳ Ｐゴシック" panose="020B0600070205080204" pitchFamily="50" charset="-128"/>
              <a:ea typeface="ＭＳ Ｐゴシック" panose="020B0600070205080204" pitchFamily="50" charset="-128"/>
            </a:rPr>
            <a:t>円よりも</a:t>
          </a:r>
          <a:r>
            <a:rPr kumimoji="1" lang="en-US" altLang="ja-JP" sz="1300">
              <a:latin typeface="ＭＳ Ｐゴシック" panose="020B0600070205080204" pitchFamily="50" charset="-128"/>
              <a:ea typeface="ＭＳ Ｐゴシック" panose="020B0600070205080204" pitchFamily="50" charset="-128"/>
            </a:rPr>
            <a:t>13,583</a:t>
          </a:r>
          <a:r>
            <a:rPr kumimoji="1" lang="ja-JP" altLang="en-US" sz="1300">
              <a:latin typeface="ＭＳ Ｐゴシック" panose="020B0600070205080204" pitchFamily="50" charset="-128"/>
              <a:ea typeface="ＭＳ Ｐゴシック" panose="020B0600070205080204" pitchFamily="50" charset="-128"/>
            </a:rPr>
            <a:t>円高い状況となった。大幅に数値が下がっている要因は、国の特別定額給付金事業や新型コロナウイルス感染症対応地方創生臨時交付金事業によるものである。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69,482</a:t>
          </a:r>
          <a:r>
            <a:rPr kumimoji="1" lang="ja-JP" altLang="en-US" sz="1300">
              <a:latin typeface="ＭＳ Ｐゴシック" panose="020B0600070205080204" pitchFamily="50" charset="-128"/>
              <a:ea typeface="ＭＳ Ｐゴシック" panose="020B0600070205080204" pitchFamily="50" charset="-128"/>
            </a:rPr>
            <a:t>円であり、類似団体内平均値の</a:t>
          </a:r>
          <a:r>
            <a:rPr kumimoji="1" lang="en-US" altLang="ja-JP" sz="1300">
              <a:latin typeface="ＭＳ Ｐゴシック" panose="020B0600070205080204" pitchFamily="50" charset="-128"/>
              <a:ea typeface="ＭＳ Ｐゴシック" panose="020B0600070205080204" pitchFamily="50" charset="-128"/>
            </a:rPr>
            <a:t>56,181</a:t>
          </a:r>
          <a:r>
            <a:rPr kumimoji="1" lang="ja-JP" altLang="en-US" sz="1300">
              <a:latin typeface="ＭＳ Ｐゴシック" panose="020B0600070205080204" pitchFamily="50" charset="-128"/>
              <a:ea typeface="ＭＳ Ｐゴシック" panose="020B0600070205080204" pitchFamily="50" charset="-128"/>
            </a:rPr>
            <a:t>円よりも</a:t>
          </a:r>
          <a:r>
            <a:rPr kumimoji="1" lang="en-US" altLang="ja-JP" sz="1300">
              <a:latin typeface="ＭＳ Ｐゴシック" panose="020B0600070205080204" pitchFamily="50" charset="-128"/>
              <a:ea typeface="ＭＳ Ｐゴシック" panose="020B0600070205080204" pitchFamily="50" charset="-128"/>
            </a:rPr>
            <a:t>13,301</a:t>
          </a:r>
          <a:r>
            <a:rPr kumimoji="1" lang="ja-JP" altLang="en-US" sz="1300">
              <a:latin typeface="ＭＳ Ｐゴシック" panose="020B0600070205080204" pitchFamily="50" charset="-128"/>
              <a:ea typeface="ＭＳ Ｐゴシック" panose="020B0600070205080204" pitchFamily="50" charset="-128"/>
            </a:rPr>
            <a:t>円高い状況となった。これは、愛知中学校大規模増改築事業やゆうがくの郷衛生環境等改善事業の増加によるものである。今後も町道愛知川栗田線道路改良事業等の実施により、普通建設事業費は増加していくことが見込まれることから、建設事業については、真に必要かどうか見極めながら実施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21,389
20,401
37.97
11,532,783
10,931,084
499,217
6,245,294
12,529,478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125984</xdr:rowOff>
    </xdr:from>
    <xdr:to>
      <xdr:col>24</xdr:col>
      <xdr:colOff>62865</xdr:colOff>
      <xdr:row>38</xdr:row>
      <xdr:rowOff>63500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9484"/>
          <a:ext cx="127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72661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125984</xdr:rowOff>
    </xdr:from>
    <xdr:to>
      <xdr:col>24</xdr:col>
      <xdr:colOff>152400</xdr:colOff>
      <xdr:row>30</xdr:row>
      <xdr:rowOff>125984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9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101219</xdr:rowOff>
    </xdr:from>
    <xdr:to>
      <xdr:col>24</xdr:col>
      <xdr:colOff>63500</xdr:colOff>
      <xdr:row>33</xdr:row>
      <xdr:rowOff>166751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59069"/>
          <a:ext cx="8382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86758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16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108331</xdr:rowOff>
    </xdr:from>
    <xdr:to>
      <xdr:col>24</xdr:col>
      <xdr:colOff>114300</xdr:colOff>
      <xdr:row>35</xdr:row>
      <xdr:rowOff>38481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101219</xdr:rowOff>
    </xdr:from>
    <xdr:to>
      <xdr:col>19</xdr:col>
      <xdr:colOff>177800</xdr:colOff>
      <xdr:row>34</xdr:row>
      <xdr:rowOff>20828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59069"/>
          <a:ext cx="889000" cy="9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125476</xdr:rowOff>
    </xdr:from>
    <xdr:to>
      <xdr:col>20</xdr:col>
      <xdr:colOff>38100</xdr:colOff>
      <xdr:row>35</xdr:row>
      <xdr:rowOff>55626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46753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124841</xdr:rowOff>
    </xdr:from>
    <xdr:to>
      <xdr:col>15</xdr:col>
      <xdr:colOff>50800</xdr:colOff>
      <xdr:row>34</xdr:row>
      <xdr:rowOff>20828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82691"/>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58420</xdr:rowOff>
    </xdr:from>
    <xdr:to>
      <xdr:col>15</xdr:col>
      <xdr:colOff>101600</xdr:colOff>
      <xdr:row>34</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151147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124841</xdr:rowOff>
    </xdr:from>
    <xdr:to>
      <xdr:col>10</xdr:col>
      <xdr:colOff>114300</xdr:colOff>
      <xdr:row>34</xdr:row>
      <xdr:rowOff>10160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82691"/>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24130</xdr:rowOff>
    </xdr:from>
    <xdr:to>
      <xdr:col>10</xdr:col>
      <xdr:colOff>165100</xdr:colOff>
      <xdr:row>34</xdr:row>
      <xdr:rowOff>125730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116857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42037</xdr:rowOff>
    </xdr:from>
    <xdr:to>
      <xdr:col>6</xdr:col>
      <xdr:colOff>38100</xdr:colOff>
      <xdr:row>34</xdr:row>
      <xdr:rowOff>143637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134764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115951</xdr:rowOff>
    </xdr:from>
    <xdr:to>
      <xdr:col>24</xdr:col>
      <xdr:colOff>114300</xdr:colOff>
      <xdr:row>34</xdr:row>
      <xdr:rowOff>46101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7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138828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2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50419</xdr:rowOff>
    </xdr:from>
    <xdr:to>
      <xdr:col>20</xdr:col>
      <xdr:colOff>38100</xdr:colOff>
      <xdr:row>33</xdr:row>
      <xdr:rowOff>152019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0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168546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8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141478</xdr:rowOff>
    </xdr:from>
    <xdr:to>
      <xdr:col>15</xdr:col>
      <xdr:colOff>101600</xdr:colOff>
      <xdr:row>34</xdr:row>
      <xdr:rowOff>71628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88155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7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74041</xdr:rowOff>
    </xdr:from>
    <xdr:to>
      <xdr:col>10</xdr:col>
      <xdr:colOff>165100</xdr:colOff>
      <xdr:row>34</xdr:row>
      <xdr:rowOff>4191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3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20718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0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130810</xdr:rowOff>
    </xdr:from>
    <xdr:to>
      <xdr:col>6</xdr:col>
      <xdr:colOff>38100</xdr:colOff>
      <xdr:row>34</xdr:row>
      <xdr:rowOff>60960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8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77487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6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9699</xdr:rowOff>
    </xdr:from>
    <xdr:to>
      <xdr:col>24</xdr:col>
      <xdr:colOff>62865</xdr:colOff>
      <xdr:row>58</xdr:row>
      <xdr:rowOff>168232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53649"/>
          <a:ext cx="1270" cy="1358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609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168232</xdr:rowOff>
    </xdr:from>
    <xdr:to>
      <xdr:col>24</xdr:col>
      <xdr:colOff>152400</xdr:colOff>
      <xdr:row>58</xdr:row>
      <xdr:rowOff>168232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127826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9699</xdr:rowOff>
    </xdr:from>
    <xdr:to>
      <xdr:col>24</xdr:col>
      <xdr:colOff>152400</xdr:colOff>
      <xdr:row>51</xdr:row>
      <xdr:rowOff>9699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5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79330</xdr:rowOff>
    </xdr:from>
    <xdr:to>
      <xdr:col>24</xdr:col>
      <xdr:colOff>63500</xdr:colOff>
      <xdr:row>58</xdr:row>
      <xdr:rowOff>36004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680530"/>
          <a:ext cx="838200" cy="29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135993</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3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113116</xdr:rowOff>
    </xdr:from>
    <xdr:to>
      <xdr:col>24</xdr:col>
      <xdr:colOff>114300</xdr:colOff>
      <xdr:row>58</xdr:row>
      <xdr:rowOff>43266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8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79330</xdr:rowOff>
    </xdr:from>
    <xdr:to>
      <xdr:col>19</xdr:col>
      <xdr:colOff>177800</xdr:colOff>
      <xdr:row>58</xdr:row>
      <xdr:rowOff>98366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680530"/>
          <a:ext cx="889000" cy="36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16855</xdr:rowOff>
    </xdr:from>
    <xdr:to>
      <xdr:col>20</xdr:col>
      <xdr:colOff>38100</xdr:colOff>
      <xdr:row>56</xdr:row>
      <xdr:rowOff>118455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134982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9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77958</xdr:rowOff>
    </xdr:from>
    <xdr:to>
      <xdr:col>15</xdr:col>
      <xdr:colOff>50800</xdr:colOff>
      <xdr:row>58</xdr:row>
      <xdr:rowOff>98366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22058"/>
          <a:ext cx="889000" cy="2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6366</xdr:rowOff>
    </xdr:from>
    <xdr:to>
      <xdr:col>15</xdr:col>
      <xdr:colOff>101600</xdr:colOff>
      <xdr:row>58</xdr:row>
      <xdr:rowOff>107966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124493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66493</xdr:rowOff>
    </xdr:from>
    <xdr:to>
      <xdr:col>10</xdr:col>
      <xdr:colOff>114300</xdr:colOff>
      <xdr:row>58</xdr:row>
      <xdr:rowOff>77958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10593"/>
          <a:ext cx="889000" cy="1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159724</xdr:rowOff>
    </xdr:from>
    <xdr:to>
      <xdr:col>10</xdr:col>
      <xdr:colOff>165100</xdr:colOff>
      <xdr:row>58</xdr:row>
      <xdr:rowOff>89874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106401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17276</xdr:rowOff>
    </xdr:from>
    <xdr:to>
      <xdr:col>6</xdr:col>
      <xdr:colOff>38100</xdr:colOff>
      <xdr:row>58</xdr:row>
      <xdr:rowOff>118876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110003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156654</xdr:rowOff>
    </xdr:from>
    <xdr:to>
      <xdr:col>24</xdr:col>
      <xdr:colOff>114300</xdr:colOff>
      <xdr:row>58</xdr:row>
      <xdr:rowOff>86804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2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135081</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0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28530</xdr:rowOff>
    </xdr:from>
    <xdr:to>
      <xdr:col>20</xdr:col>
      <xdr:colOff>38100</xdr:colOff>
      <xdr:row>56</xdr:row>
      <xdr:rowOff>130130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121257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47566</xdr:rowOff>
    </xdr:from>
    <xdr:to>
      <xdr:col>15</xdr:col>
      <xdr:colOff>101600</xdr:colOff>
      <xdr:row>58</xdr:row>
      <xdr:rowOff>149166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9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140293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8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27158</xdr:rowOff>
    </xdr:from>
    <xdr:to>
      <xdr:col>10</xdr:col>
      <xdr:colOff>165100</xdr:colOff>
      <xdr:row>58</xdr:row>
      <xdr:rowOff>128758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7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119885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6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15693</xdr:rowOff>
    </xdr:from>
    <xdr:to>
      <xdr:col>6</xdr:col>
      <xdr:colOff>38100</xdr:colOff>
      <xdr:row>58</xdr:row>
      <xdr:rowOff>117293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5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133820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73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53556</xdr:rowOff>
    </xdr:from>
    <xdr:to>
      <xdr:col>24</xdr:col>
      <xdr:colOff>62865</xdr:colOff>
      <xdr:row>78</xdr:row>
      <xdr:rowOff>142024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5056"/>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145851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1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142024</xdr:rowOff>
    </xdr:from>
    <xdr:to>
      <xdr:col>24</xdr:col>
      <xdr:colOff>152400</xdr:colOff>
      <xdr:row>78</xdr:row>
      <xdr:rowOff>142024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1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53556</xdr:rowOff>
    </xdr:from>
    <xdr:to>
      <xdr:col>24</xdr:col>
      <xdr:colOff>152400</xdr:colOff>
      <xdr:row>70</xdr:row>
      <xdr:rowOff>53556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6235</xdr:rowOff>
    </xdr:from>
    <xdr:to>
      <xdr:col>24</xdr:col>
      <xdr:colOff>63500</xdr:colOff>
      <xdr:row>77</xdr:row>
      <xdr:rowOff>102718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36435"/>
          <a:ext cx="838200" cy="26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9289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39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30862</xdr:rowOff>
    </xdr:from>
    <xdr:to>
      <xdr:col>24</xdr:col>
      <xdr:colOff>114300</xdr:colOff>
      <xdr:row>76</xdr:row>
      <xdr:rowOff>132462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3608</xdr:rowOff>
    </xdr:from>
    <xdr:to>
      <xdr:col>19</xdr:col>
      <xdr:colOff>177800</xdr:colOff>
      <xdr:row>77</xdr:row>
      <xdr:rowOff>102718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205258"/>
          <a:ext cx="889000" cy="9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169850</xdr:rowOff>
    </xdr:from>
    <xdr:to>
      <xdr:col>20</xdr:col>
      <xdr:colOff>38100</xdr:colOff>
      <xdr:row>78</xdr:row>
      <xdr:rowOff>100000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91127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46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3608</xdr:rowOff>
    </xdr:from>
    <xdr:to>
      <xdr:col>15</xdr:col>
      <xdr:colOff>50800</xdr:colOff>
      <xdr:row>77</xdr:row>
      <xdr:rowOff>122859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05258"/>
          <a:ext cx="889000" cy="11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40233</xdr:rowOff>
    </xdr:from>
    <xdr:to>
      <xdr:col>15</xdr:col>
      <xdr:colOff>101600</xdr:colOff>
      <xdr:row>78</xdr:row>
      <xdr:rowOff>141833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132960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5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105003</xdr:rowOff>
    </xdr:from>
    <xdr:to>
      <xdr:col>10</xdr:col>
      <xdr:colOff>114300</xdr:colOff>
      <xdr:row>77</xdr:row>
      <xdr:rowOff>122859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135203"/>
          <a:ext cx="889000" cy="18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103606</xdr:rowOff>
    </xdr:from>
    <xdr:to>
      <xdr:col>10</xdr:col>
      <xdr:colOff>165100</xdr:colOff>
      <xdr:row>79</xdr:row>
      <xdr:rowOff>33756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24883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56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47434</xdr:rowOff>
    </xdr:from>
    <xdr:to>
      <xdr:col>6</xdr:col>
      <xdr:colOff>38100</xdr:colOff>
      <xdr:row>78</xdr:row>
      <xdr:rowOff>149034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42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140161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51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126886</xdr:rowOff>
    </xdr:from>
    <xdr:to>
      <xdr:col>24</xdr:col>
      <xdr:colOff>114300</xdr:colOff>
      <xdr:row>76</xdr:row>
      <xdr:rowOff>57035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856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149763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3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51918</xdr:rowOff>
    </xdr:from>
    <xdr:to>
      <xdr:col>20</xdr:col>
      <xdr:colOff>38100</xdr:colOff>
      <xdr:row>77</xdr:row>
      <xdr:rowOff>153518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5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170045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2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124258</xdr:rowOff>
    </xdr:from>
    <xdr:to>
      <xdr:col>15</xdr:col>
      <xdr:colOff>101600</xdr:colOff>
      <xdr:row>77</xdr:row>
      <xdr:rowOff>54408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5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70934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929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72059</xdr:rowOff>
    </xdr:from>
    <xdr:to>
      <xdr:col>10</xdr:col>
      <xdr:colOff>165100</xdr:colOff>
      <xdr:row>78</xdr:row>
      <xdr:rowOff>2209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7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18736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048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54203</xdr:rowOff>
    </xdr:from>
    <xdr:to>
      <xdr:col>6</xdr:col>
      <xdr:colOff>38100</xdr:colOff>
      <xdr:row>76</xdr:row>
      <xdr:rowOff>155803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8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881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5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43524</xdr:rowOff>
    </xdr:from>
    <xdr:to>
      <xdr:col>24</xdr:col>
      <xdr:colOff>62865</xdr:colOff>
      <xdr:row>98</xdr:row>
      <xdr:rowOff>3683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645474"/>
          <a:ext cx="1270" cy="116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7510</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80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3683</xdr:rowOff>
    </xdr:from>
    <xdr:to>
      <xdr:col>24</xdr:col>
      <xdr:colOff>152400</xdr:colOff>
      <xdr:row>98</xdr:row>
      <xdr:rowOff>3683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80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161651</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42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43524</xdr:rowOff>
    </xdr:from>
    <xdr:to>
      <xdr:col>24</xdr:col>
      <xdr:colOff>152400</xdr:colOff>
      <xdr:row>91</xdr:row>
      <xdr:rowOff>43524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645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77749</xdr:rowOff>
    </xdr:from>
    <xdr:to>
      <xdr:col>24</xdr:col>
      <xdr:colOff>63500</xdr:colOff>
      <xdr:row>97</xdr:row>
      <xdr:rowOff>85782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536949"/>
          <a:ext cx="838200" cy="17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72458</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188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49581</xdr:rowOff>
    </xdr:from>
    <xdr:to>
      <xdr:col>24</xdr:col>
      <xdr:colOff>114300</xdr:colOff>
      <xdr:row>95</xdr:row>
      <xdr:rowOff>151181</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33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85782</xdr:rowOff>
    </xdr:from>
    <xdr:to>
      <xdr:col>19</xdr:col>
      <xdr:colOff>177800</xdr:colOff>
      <xdr:row>97</xdr:row>
      <xdr:rowOff>161286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716432"/>
          <a:ext cx="889000" cy="7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168256</xdr:rowOff>
    </xdr:from>
    <xdr:to>
      <xdr:col>20</xdr:col>
      <xdr:colOff>38100</xdr:colOff>
      <xdr:row>96</xdr:row>
      <xdr:rowOff>98406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45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114933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23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161286</xdr:rowOff>
    </xdr:from>
    <xdr:to>
      <xdr:col>15</xdr:col>
      <xdr:colOff>50800</xdr:colOff>
      <xdr:row>98</xdr:row>
      <xdr:rowOff>40815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791936"/>
          <a:ext cx="889000" cy="5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2325</xdr:rowOff>
    </xdr:from>
    <xdr:to>
      <xdr:col>15</xdr:col>
      <xdr:colOff>101600</xdr:colOff>
      <xdr:row>96</xdr:row>
      <xdr:rowOff>103925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4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120452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2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40815</xdr:rowOff>
    </xdr:from>
    <xdr:to>
      <xdr:col>10</xdr:col>
      <xdr:colOff>114300</xdr:colOff>
      <xdr:row>98</xdr:row>
      <xdr:rowOff>98552</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842915"/>
          <a:ext cx="889000" cy="5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61730</xdr:rowOff>
    </xdr:from>
    <xdr:to>
      <xdr:col>10</xdr:col>
      <xdr:colOff>165100</xdr:colOff>
      <xdr:row>96</xdr:row>
      <xdr:rowOff>163330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5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8407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2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49189</xdr:rowOff>
    </xdr:from>
    <xdr:to>
      <xdr:col>6</xdr:col>
      <xdr:colOff>38100</xdr:colOff>
      <xdr:row>96</xdr:row>
      <xdr:rowOff>150789</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50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167316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28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26949</xdr:rowOff>
    </xdr:from>
    <xdr:to>
      <xdr:col>24</xdr:col>
      <xdr:colOff>114300</xdr:colOff>
      <xdr:row>96</xdr:row>
      <xdr:rowOff>128549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4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5376</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46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34982</xdr:rowOff>
    </xdr:from>
    <xdr:to>
      <xdr:col>20</xdr:col>
      <xdr:colOff>38100</xdr:colOff>
      <xdr:row>97</xdr:row>
      <xdr:rowOff>136582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66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127709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7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110486</xdr:rowOff>
    </xdr:from>
    <xdr:to>
      <xdr:col>15</xdr:col>
      <xdr:colOff>101600</xdr:colOff>
      <xdr:row>98</xdr:row>
      <xdr:rowOff>40636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74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31763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83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161465</xdr:rowOff>
    </xdr:from>
    <xdr:to>
      <xdr:col>10</xdr:col>
      <xdr:colOff>165100</xdr:colOff>
      <xdr:row>98</xdr:row>
      <xdr:rowOff>91615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79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82742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88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47752</xdr:rowOff>
    </xdr:from>
    <xdr:to>
      <xdr:col>6</xdr:col>
      <xdr:colOff>38100</xdr:colOff>
      <xdr:row>98</xdr:row>
      <xdr:rowOff>149352</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84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140479</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94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26543</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1493"/>
          <a:ext cx="1270"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144670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26543</xdr:rowOff>
    </xdr:from>
    <xdr:to>
      <xdr:col>55</xdr:col>
      <xdr:colOff>88900</xdr:colOff>
      <xdr:row>31</xdr:row>
      <xdr:rowOff>26543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13208</xdr:rowOff>
    </xdr:from>
    <xdr:to>
      <xdr:col>55</xdr:col>
      <xdr:colOff>0</xdr:colOff>
      <xdr:row>39</xdr:row>
      <xdr:rowOff>13589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69975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88536</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607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65659</xdr:rowOff>
    </xdr:from>
    <xdr:to>
      <xdr:col>55</xdr:col>
      <xdr:colOff>50800</xdr:colOff>
      <xdr:row>37</xdr:row>
      <xdr:rowOff>167260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12827</xdr:rowOff>
    </xdr:from>
    <xdr:to>
      <xdr:col>50</xdr:col>
      <xdr:colOff>114300</xdr:colOff>
      <xdr:row>39</xdr:row>
      <xdr:rowOff>13208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69937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12827</xdr:rowOff>
    </xdr:from>
    <xdr:to>
      <xdr:col>45</xdr:col>
      <xdr:colOff>177800</xdr:colOff>
      <xdr:row>39</xdr:row>
      <xdr:rowOff>12827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6993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33655</xdr:rowOff>
    </xdr:from>
    <xdr:to>
      <xdr:col>46</xdr:col>
      <xdr:colOff>38100</xdr:colOff>
      <xdr:row>37</xdr:row>
      <xdr:rowOff>135255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151782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12827</xdr:rowOff>
    </xdr:from>
    <xdr:to>
      <xdr:col>41</xdr:col>
      <xdr:colOff>50800</xdr:colOff>
      <xdr:row>39</xdr:row>
      <xdr:rowOff>12827</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6993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52705</xdr:rowOff>
    </xdr:from>
    <xdr:to>
      <xdr:col>41</xdr:col>
      <xdr:colOff>101600</xdr:colOff>
      <xdr:row>37</xdr:row>
      <xdr:rowOff>154305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170832</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28702</xdr:rowOff>
    </xdr:from>
    <xdr:to>
      <xdr:col>36</xdr:col>
      <xdr:colOff>165100</xdr:colOff>
      <xdr:row>37</xdr:row>
      <xdr:rowOff>130302</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146829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134239</xdr:rowOff>
    </xdr:from>
    <xdr:to>
      <xdr:col>55</xdr:col>
      <xdr:colOff>50800</xdr:colOff>
      <xdr:row>39</xdr:row>
      <xdr:rowOff>64389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49166</xdr:rowOff>
    </xdr:from>
    <xdr:ext cx="313932"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642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133858</xdr:rowOff>
    </xdr:from>
    <xdr:to>
      <xdr:col>50</xdr:col>
      <xdr:colOff>165100</xdr:colOff>
      <xdr:row>39</xdr:row>
      <xdr:rowOff>64008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4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55135</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82333" y="67416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133477</xdr:rowOff>
    </xdr:from>
    <xdr:to>
      <xdr:col>46</xdr:col>
      <xdr:colOff>38100</xdr:colOff>
      <xdr:row>39</xdr:row>
      <xdr:rowOff>63627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54754</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93333" y="67413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133477</xdr:rowOff>
    </xdr:from>
    <xdr:to>
      <xdr:col>41</xdr:col>
      <xdr:colOff>101600</xdr:colOff>
      <xdr:row>39</xdr:row>
      <xdr:rowOff>63627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54754</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04333" y="67413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133477</xdr:rowOff>
    </xdr:from>
    <xdr:to>
      <xdr:col>36</xdr:col>
      <xdr:colOff>165100</xdr:colOff>
      <xdr:row>39</xdr:row>
      <xdr:rowOff>63627</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54754</xdr:rowOff>
    </xdr:from>
    <xdr:ext cx="313932"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15333" y="67413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9215</xdr:rowOff>
    </xdr:from>
    <xdr:to>
      <xdr:col>54</xdr:col>
      <xdr:colOff>189865</xdr:colOff>
      <xdr:row>58</xdr:row>
      <xdr:rowOff>75852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53165"/>
          <a:ext cx="1270" cy="126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79679</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75852</xdr:rowOff>
    </xdr:from>
    <xdr:to>
      <xdr:col>55</xdr:col>
      <xdr:colOff>88900</xdr:colOff>
      <xdr:row>58</xdr:row>
      <xdr:rowOff>75852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1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127342</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52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9215</xdr:rowOff>
    </xdr:from>
    <xdr:to>
      <xdr:col>55</xdr:col>
      <xdr:colOff>88900</xdr:colOff>
      <xdr:row>51</xdr:row>
      <xdr:rowOff>9215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5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28852</xdr:rowOff>
    </xdr:from>
    <xdr:to>
      <xdr:col>55</xdr:col>
      <xdr:colOff>0</xdr:colOff>
      <xdr:row>57</xdr:row>
      <xdr:rowOff>72858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801502"/>
          <a:ext cx="838200" cy="4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36544</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46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13667</xdr:rowOff>
    </xdr:from>
    <xdr:to>
      <xdr:col>55</xdr:col>
      <xdr:colOff>50800</xdr:colOff>
      <xdr:row>56</xdr:row>
      <xdr:rowOff>115267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61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72858</xdr:rowOff>
    </xdr:from>
    <xdr:to>
      <xdr:col>50</xdr:col>
      <xdr:colOff>114300</xdr:colOff>
      <xdr:row>57</xdr:row>
      <xdr:rowOff>126350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845508"/>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57102</xdr:rowOff>
    </xdr:from>
    <xdr:to>
      <xdr:col>50</xdr:col>
      <xdr:colOff>165100</xdr:colOff>
      <xdr:row>56</xdr:row>
      <xdr:rowOff>158702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3779</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43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91557</xdr:rowOff>
    </xdr:from>
    <xdr:to>
      <xdr:col>45</xdr:col>
      <xdr:colOff>177800</xdr:colOff>
      <xdr:row>57</xdr:row>
      <xdr:rowOff>126350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864207"/>
          <a:ext cx="889000" cy="3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148679</xdr:rowOff>
    </xdr:from>
    <xdr:to>
      <xdr:col>46</xdr:col>
      <xdr:colOff>38100</xdr:colOff>
      <xdr:row>56</xdr:row>
      <xdr:rowOff>78829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95356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91557</xdr:rowOff>
    </xdr:from>
    <xdr:to>
      <xdr:col>41</xdr:col>
      <xdr:colOff>50800</xdr:colOff>
      <xdr:row>57</xdr:row>
      <xdr:rowOff>98392</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864207"/>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153982</xdr:rowOff>
    </xdr:from>
    <xdr:to>
      <xdr:col>41</xdr:col>
      <xdr:colOff>101600</xdr:colOff>
      <xdr:row>56</xdr:row>
      <xdr:rowOff>84132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100659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142758</xdr:rowOff>
    </xdr:from>
    <xdr:to>
      <xdr:col>36</xdr:col>
      <xdr:colOff>165100</xdr:colOff>
      <xdr:row>56</xdr:row>
      <xdr:rowOff>72908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89435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149502</xdr:rowOff>
    </xdr:from>
    <xdr:to>
      <xdr:col>55</xdr:col>
      <xdr:colOff>50800</xdr:colOff>
      <xdr:row>57</xdr:row>
      <xdr:rowOff>79652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7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127929</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72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22058</xdr:rowOff>
    </xdr:from>
    <xdr:to>
      <xdr:col>50</xdr:col>
      <xdr:colOff>165100</xdr:colOff>
      <xdr:row>57</xdr:row>
      <xdr:rowOff>123658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7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114785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88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75550</xdr:rowOff>
    </xdr:from>
    <xdr:to>
      <xdr:col>46</xdr:col>
      <xdr:colOff>38100</xdr:colOff>
      <xdr:row>58</xdr:row>
      <xdr:rowOff>5700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8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168277</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15428" y="994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40757</xdr:rowOff>
    </xdr:from>
    <xdr:to>
      <xdr:col>41</xdr:col>
      <xdr:colOff>101600</xdr:colOff>
      <xdr:row>57</xdr:row>
      <xdr:rowOff>142357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81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133484</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26428" y="990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47592</xdr:rowOff>
    </xdr:from>
    <xdr:to>
      <xdr:col>36</xdr:col>
      <xdr:colOff>165100</xdr:colOff>
      <xdr:row>57</xdr:row>
      <xdr:rowOff>149192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82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140319</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37428" y="991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16446</xdr:rowOff>
    </xdr:from>
    <xdr:to>
      <xdr:col>54</xdr:col>
      <xdr:colOff>189865</xdr:colOff>
      <xdr:row>78</xdr:row>
      <xdr:rowOff>146672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17946"/>
          <a:ext cx="1270" cy="1501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150499</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146672</xdr:rowOff>
    </xdr:from>
    <xdr:to>
      <xdr:col>55</xdr:col>
      <xdr:colOff>88900</xdr:colOff>
      <xdr:row>78</xdr:row>
      <xdr:rowOff>146672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1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134573</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9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16446</xdr:rowOff>
    </xdr:from>
    <xdr:to>
      <xdr:col>55</xdr:col>
      <xdr:colOff>88900</xdr:colOff>
      <xdr:row>70</xdr:row>
      <xdr:rowOff>16446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92418</xdr:rowOff>
    </xdr:from>
    <xdr:to>
      <xdr:col>55</xdr:col>
      <xdr:colOff>0</xdr:colOff>
      <xdr:row>77</xdr:row>
      <xdr:rowOff>58280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122618"/>
          <a:ext cx="838200" cy="13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26395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885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3518</xdr:rowOff>
    </xdr:from>
    <xdr:to>
      <xdr:col>55</xdr:col>
      <xdr:colOff>50800</xdr:colOff>
      <xdr:row>76</xdr:row>
      <xdr:rowOff>105118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0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92418</xdr:rowOff>
    </xdr:from>
    <xdr:to>
      <xdr:col>50</xdr:col>
      <xdr:colOff>114300</xdr:colOff>
      <xdr:row>77</xdr:row>
      <xdr:rowOff>104724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122618"/>
          <a:ext cx="889000" cy="18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169024</xdr:rowOff>
    </xdr:from>
    <xdr:to>
      <xdr:col>50</xdr:col>
      <xdr:colOff>165100</xdr:colOff>
      <xdr:row>76</xdr:row>
      <xdr:rowOff>99174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2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115702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80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128156</xdr:rowOff>
    </xdr:from>
    <xdr:to>
      <xdr:col>45</xdr:col>
      <xdr:colOff>177800</xdr:colOff>
      <xdr:row>77</xdr:row>
      <xdr:rowOff>104724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2815456"/>
          <a:ext cx="889000" cy="49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33210</xdr:rowOff>
    </xdr:from>
    <xdr:to>
      <xdr:col>41</xdr:col>
      <xdr:colOff>50800</xdr:colOff>
      <xdr:row>74</xdr:row>
      <xdr:rowOff>128156</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2720510"/>
          <a:ext cx="889000" cy="9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129439</xdr:rowOff>
    </xdr:from>
    <xdr:to>
      <xdr:col>41</xdr:col>
      <xdr:colOff>101600</xdr:colOff>
      <xdr:row>77</xdr:row>
      <xdr:rowOff>59589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50716</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325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134086</xdr:rowOff>
    </xdr:from>
    <xdr:to>
      <xdr:col>36</xdr:col>
      <xdr:colOff>165100</xdr:colOff>
      <xdr:row>77</xdr:row>
      <xdr:rowOff>64236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55363</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7480</xdr:rowOff>
    </xdr:from>
    <xdr:to>
      <xdr:col>55</xdr:col>
      <xdr:colOff>50800</xdr:colOff>
      <xdr:row>77</xdr:row>
      <xdr:rowOff>109080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2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157357</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1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41618</xdr:rowOff>
    </xdr:from>
    <xdr:to>
      <xdr:col>50</xdr:col>
      <xdr:colOff>165100</xdr:colOff>
      <xdr:row>76</xdr:row>
      <xdr:rowOff>143218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0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134345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16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53924</xdr:rowOff>
    </xdr:from>
    <xdr:to>
      <xdr:col>46</xdr:col>
      <xdr:colOff>38100</xdr:colOff>
      <xdr:row>77</xdr:row>
      <xdr:rowOff>155524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25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146651</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34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77356</xdr:rowOff>
    </xdr:from>
    <xdr:to>
      <xdr:col>41</xdr:col>
      <xdr:colOff>101600</xdr:colOff>
      <xdr:row>75</xdr:row>
      <xdr:rowOff>7506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76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24033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53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153860</xdr:rowOff>
    </xdr:from>
    <xdr:to>
      <xdr:col>36</xdr:col>
      <xdr:colOff>165100</xdr:colOff>
      <xdr:row>74</xdr:row>
      <xdr:rowOff>84010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6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100537</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4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131927</xdr:rowOff>
    </xdr:from>
    <xdr:to>
      <xdr:col>54</xdr:col>
      <xdr:colOff>189865</xdr:colOff>
      <xdr:row>99</xdr:row>
      <xdr:rowOff>69881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733877"/>
          <a:ext cx="1270" cy="1309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73708</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69881</xdr:rowOff>
    </xdr:from>
    <xdr:to>
      <xdr:col>55</xdr:col>
      <xdr:colOff>88900</xdr:colOff>
      <xdr:row>99</xdr:row>
      <xdr:rowOff>69881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78604</xdr:rowOff>
    </xdr:from>
    <xdr:ext cx="534377"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5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131927</xdr:rowOff>
    </xdr:from>
    <xdr:to>
      <xdr:col>55</xdr:col>
      <xdr:colOff>88900</xdr:colOff>
      <xdr:row>91</xdr:row>
      <xdr:rowOff>131927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73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73501</xdr:rowOff>
    </xdr:from>
    <xdr:to>
      <xdr:col>55</xdr:col>
      <xdr:colOff>0</xdr:colOff>
      <xdr:row>96</xdr:row>
      <xdr:rowOff>144311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532701"/>
          <a:ext cx="838200" cy="7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60278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19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81851</xdr:rowOff>
    </xdr:from>
    <xdr:to>
      <xdr:col>55</xdr:col>
      <xdr:colOff>50800</xdr:colOff>
      <xdr:row>97</xdr:row>
      <xdr:rowOff>12001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4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68911</xdr:rowOff>
    </xdr:from>
    <xdr:to>
      <xdr:col>50</xdr:col>
      <xdr:colOff>114300</xdr:colOff>
      <xdr:row>96</xdr:row>
      <xdr:rowOff>144311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528111"/>
          <a:ext cx="889000" cy="7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94959</xdr:rowOff>
    </xdr:from>
    <xdr:to>
      <xdr:col>50</xdr:col>
      <xdr:colOff>165100</xdr:colOff>
      <xdr:row>97</xdr:row>
      <xdr:rowOff>25109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16236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5035</xdr:rowOff>
    </xdr:from>
    <xdr:to>
      <xdr:col>45</xdr:col>
      <xdr:colOff>177800</xdr:colOff>
      <xdr:row>96</xdr:row>
      <xdr:rowOff>68911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464235"/>
          <a:ext cx="889000" cy="6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81338</xdr:rowOff>
    </xdr:from>
    <xdr:to>
      <xdr:col>46</xdr:col>
      <xdr:colOff>38100</xdr:colOff>
      <xdr:row>97</xdr:row>
      <xdr:rowOff>11488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2615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5035</xdr:rowOff>
    </xdr:from>
    <xdr:to>
      <xdr:col>41</xdr:col>
      <xdr:colOff>50800</xdr:colOff>
      <xdr:row>96</xdr:row>
      <xdr:rowOff>20504</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464235"/>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117360</xdr:rowOff>
    </xdr:from>
    <xdr:to>
      <xdr:col>41</xdr:col>
      <xdr:colOff>101600</xdr:colOff>
      <xdr:row>97</xdr:row>
      <xdr:rowOff>47510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38637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75564</xdr:rowOff>
    </xdr:from>
    <xdr:to>
      <xdr:col>36</xdr:col>
      <xdr:colOff>165100</xdr:colOff>
      <xdr:row>97</xdr:row>
      <xdr:rowOff>5714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168291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22701</xdr:rowOff>
    </xdr:from>
    <xdr:to>
      <xdr:col>55</xdr:col>
      <xdr:colOff>50800</xdr:colOff>
      <xdr:row>96</xdr:row>
      <xdr:rowOff>124301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48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45578</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3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93511</xdr:rowOff>
    </xdr:from>
    <xdr:to>
      <xdr:col>50</xdr:col>
      <xdr:colOff>165100</xdr:colOff>
      <xdr:row>97</xdr:row>
      <xdr:rowOff>23661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55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40188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32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18111</xdr:rowOff>
    </xdr:from>
    <xdr:to>
      <xdr:col>46</xdr:col>
      <xdr:colOff>38100</xdr:colOff>
      <xdr:row>96</xdr:row>
      <xdr:rowOff>119711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47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136238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25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125685</xdr:rowOff>
    </xdr:from>
    <xdr:to>
      <xdr:col>41</xdr:col>
      <xdr:colOff>101600</xdr:colOff>
      <xdr:row>96</xdr:row>
      <xdr:rowOff>55835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4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72362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18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141154</xdr:rowOff>
    </xdr:from>
    <xdr:to>
      <xdr:col>36</xdr:col>
      <xdr:colOff>165100</xdr:colOff>
      <xdr:row>96</xdr:row>
      <xdr:rowOff>71304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42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87831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20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121961</xdr:rowOff>
    </xdr:from>
    <xdr:to>
      <xdr:col>85</xdr:col>
      <xdr:colOff>126364</xdr:colOff>
      <xdr:row>38</xdr:row>
      <xdr:rowOff>16256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65461"/>
          <a:ext cx="1269" cy="126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20083</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3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16256</xdr:rowOff>
    </xdr:from>
    <xdr:to>
      <xdr:col>86</xdr:col>
      <xdr:colOff>25400</xdr:colOff>
      <xdr:row>38</xdr:row>
      <xdr:rowOff>16256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3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68638</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121961</xdr:rowOff>
    </xdr:from>
    <xdr:to>
      <xdr:col>86</xdr:col>
      <xdr:colOff>25400</xdr:colOff>
      <xdr:row>30</xdr:row>
      <xdr:rowOff>121961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6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103536</xdr:rowOff>
    </xdr:from>
    <xdr:to>
      <xdr:col>85</xdr:col>
      <xdr:colOff>127000</xdr:colOff>
      <xdr:row>35</xdr:row>
      <xdr:rowOff>152867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5418486"/>
          <a:ext cx="838200" cy="7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8805</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8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30378</xdr:rowOff>
    </xdr:from>
    <xdr:to>
      <xdr:col>85</xdr:col>
      <xdr:colOff>177800</xdr:colOff>
      <xdr:row>36</xdr:row>
      <xdr:rowOff>131978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103536</xdr:rowOff>
    </xdr:from>
    <xdr:to>
      <xdr:col>81</xdr:col>
      <xdr:colOff>50800</xdr:colOff>
      <xdr:row>35</xdr:row>
      <xdr:rowOff>152822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5418486"/>
          <a:ext cx="889000" cy="73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130414</xdr:rowOff>
    </xdr:from>
    <xdr:to>
      <xdr:col>81</xdr:col>
      <xdr:colOff>101600</xdr:colOff>
      <xdr:row>36</xdr:row>
      <xdr:rowOff>60564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51691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22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127401</xdr:rowOff>
    </xdr:from>
    <xdr:to>
      <xdr:col>76</xdr:col>
      <xdr:colOff>114300</xdr:colOff>
      <xdr:row>35</xdr:row>
      <xdr:rowOff>152822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128151"/>
          <a:ext cx="889000" cy="2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17028</xdr:rowOff>
    </xdr:from>
    <xdr:to>
      <xdr:col>76</xdr:col>
      <xdr:colOff>165100</xdr:colOff>
      <xdr:row>36</xdr:row>
      <xdr:rowOff>118628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109755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28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127401</xdr:rowOff>
    </xdr:from>
    <xdr:to>
      <xdr:col>71</xdr:col>
      <xdr:colOff>177800</xdr:colOff>
      <xdr:row>35</xdr:row>
      <xdr:rowOff>129230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12815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4867</xdr:rowOff>
    </xdr:from>
    <xdr:to>
      <xdr:col>72</xdr:col>
      <xdr:colOff>38100</xdr:colOff>
      <xdr:row>36</xdr:row>
      <xdr:rowOff>106467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97594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47295</xdr:rowOff>
    </xdr:from>
    <xdr:to>
      <xdr:col>67</xdr:col>
      <xdr:colOff>101600</xdr:colOff>
      <xdr:row>36</xdr:row>
      <xdr:rowOff>148895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140022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3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102067</xdr:rowOff>
    </xdr:from>
    <xdr:to>
      <xdr:col>85</xdr:col>
      <xdr:colOff>177800</xdr:colOff>
      <xdr:row>36</xdr:row>
      <xdr:rowOff>32217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10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124944</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95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52736</xdr:rowOff>
    </xdr:from>
    <xdr:to>
      <xdr:col>81</xdr:col>
      <xdr:colOff>101600</xdr:colOff>
      <xdr:row>31</xdr:row>
      <xdr:rowOff>154336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36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170863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14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102022</xdr:rowOff>
    </xdr:from>
    <xdr:to>
      <xdr:col>76</xdr:col>
      <xdr:colOff>165100</xdr:colOff>
      <xdr:row>36</xdr:row>
      <xdr:rowOff>32172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10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48699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76601</xdr:rowOff>
    </xdr:from>
    <xdr:to>
      <xdr:col>72</xdr:col>
      <xdr:colOff>38100</xdr:colOff>
      <xdr:row>36</xdr:row>
      <xdr:rowOff>6751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07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23278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8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78430</xdr:rowOff>
    </xdr:from>
    <xdr:to>
      <xdr:col>67</xdr:col>
      <xdr:colOff>101600</xdr:colOff>
      <xdr:row>36</xdr:row>
      <xdr:rowOff>8580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07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25107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85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152254</xdr:rowOff>
    </xdr:from>
    <xdr:to>
      <xdr:col>85</xdr:col>
      <xdr:colOff>126364</xdr:colOff>
      <xdr:row>57</xdr:row>
      <xdr:rowOff>122403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553304"/>
          <a:ext cx="1269" cy="1341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126230</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122403</xdr:rowOff>
    </xdr:from>
    <xdr:to>
      <xdr:col>86</xdr:col>
      <xdr:colOff>25400</xdr:colOff>
      <xdr:row>57</xdr:row>
      <xdr:rowOff>122403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8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98931</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2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152254</xdr:rowOff>
    </xdr:from>
    <xdr:to>
      <xdr:col>86</xdr:col>
      <xdr:colOff>25400</xdr:colOff>
      <xdr:row>49</xdr:row>
      <xdr:rowOff>152254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55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49</xdr:row>
      <xdr:rowOff>152254</xdr:rowOff>
    </xdr:from>
    <xdr:to>
      <xdr:col>85</xdr:col>
      <xdr:colOff>127000</xdr:colOff>
      <xdr:row>50</xdr:row>
      <xdr:rowOff>169113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8553304"/>
          <a:ext cx="838200" cy="18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154691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12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4814</xdr:rowOff>
    </xdr:from>
    <xdr:to>
      <xdr:col>85</xdr:col>
      <xdr:colOff>177800</xdr:colOff>
      <xdr:row>55</xdr:row>
      <xdr:rowOff>106414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43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169113</xdr:rowOff>
    </xdr:from>
    <xdr:to>
      <xdr:col>81</xdr:col>
      <xdr:colOff>50800</xdr:colOff>
      <xdr:row>55</xdr:row>
      <xdr:rowOff>50432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8741613"/>
          <a:ext cx="889000" cy="73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157594</xdr:rowOff>
    </xdr:from>
    <xdr:to>
      <xdr:col>81</xdr:col>
      <xdr:colOff>101600</xdr:colOff>
      <xdr:row>55</xdr:row>
      <xdr:rowOff>87744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78871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50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84722</xdr:rowOff>
    </xdr:from>
    <xdr:to>
      <xdr:col>76</xdr:col>
      <xdr:colOff>114300</xdr:colOff>
      <xdr:row>55</xdr:row>
      <xdr:rowOff>50432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000122"/>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49829</xdr:rowOff>
    </xdr:from>
    <xdr:to>
      <xdr:col>76</xdr:col>
      <xdr:colOff>165100</xdr:colOff>
      <xdr:row>55</xdr:row>
      <xdr:rowOff>151429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142556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5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142119</xdr:rowOff>
    </xdr:from>
    <xdr:to>
      <xdr:col>71</xdr:col>
      <xdr:colOff>177800</xdr:colOff>
      <xdr:row>52</xdr:row>
      <xdr:rowOff>84722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8886069"/>
          <a:ext cx="889000" cy="11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99358</xdr:rowOff>
    </xdr:from>
    <xdr:to>
      <xdr:col>72</xdr:col>
      <xdr:colOff>38100</xdr:colOff>
      <xdr:row>56</xdr:row>
      <xdr:rowOff>29508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20635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2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110541</xdr:rowOff>
    </xdr:from>
    <xdr:to>
      <xdr:col>67</xdr:col>
      <xdr:colOff>101600</xdr:colOff>
      <xdr:row>56</xdr:row>
      <xdr:rowOff>40691</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31818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6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49</xdr:row>
      <xdr:rowOff>101454</xdr:rowOff>
    </xdr:from>
    <xdr:to>
      <xdr:col>85</xdr:col>
      <xdr:colOff>177800</xdr:colOff>
      <xdr:row>50</xdr:row>
      <xdr:rowOff>31604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85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54481</xdr:rowOff>
    </xdr:from>
    <xdr:ext cx="599010"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8455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118313</xdr:rowOff>
    </xdr:from>
    <xdr:to>
      <xdr:col>81</xdr:col>
      <xdr:colOff>101600</xdr:colOff>
      <xdr:row>51</xdr:row>
      <xdr:rowOff>48463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869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49</xdr:row>
      <xdr:rowOff>64990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846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171082</xdr:rowOff>
    </xdr:from>
    <xdr:to>
      <xdr:col>76</xdr:col>
      <xdr:colOff>165100</xdr:colOff>
      <xdr:row>55</xdr:row>
      <xdr:rowOff>101232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42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117759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20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33922</xdr:rowOff>
    </xdr:from>
    <xdr:to>
      <xdr:col>72</xdr:col>
      <xdr:colOff>38100</xdr:colOff>
      <xdr:row>52</xdr:row>
      <xdr:rowOff>135522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894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152049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872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91319</xdr:rowOff>
    </xdr:from>
    <xdr:to>
      <xdr:col>67</xdr:col>
      <xdr:colOff>101600</xdr:colOff>
      <xdr:row>52</xdr:row>
      <xdr:rowOff>21469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883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37996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861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161828</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63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108505</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59,032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161828</xdr:rowOff>
    </xdr:from>
    <xdr:to>
      <xdr:col>86</xdr:col>
      <xdr:colOff>25400</xdr:colOff>
      <xdr:row>70</xdr:row>
      <xdr:rowOff>161828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138809</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11909"/>
          <a:ext cx="8382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32111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33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9234</xdr:rowOff>
    </xdr:from>
    <xdr:to>
      <xdr:col>85</xdr:col>
      <xdr:colOff>177800</xdr:colOff>
      <xdr:row>78</xdr:row>
      <xdr:rowOff>110834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38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1552</xdr:rowOff>
    </xdr:from>
    <xdr:to>
      <xdr:col>81</xdr:col>
      <xdr:colOff>101600</xdr:colOff>
      <xdr:row>78</xdr:row>
      <xdr:rowOff>103152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119679</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4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115263</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488363"/>
          <a:ext cx="8890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6283</xdr:rowOff>
    </xdr:from>
    <xdr:to>
      <xdr:col>76</xdr:col>
      <xdr:colOff>165100</xdr:colOff>
      <xdr:row>78</xdr:row>
      <xdr:rowOff>107883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124410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115263</xdr:rowOff>
    </xdr:from>
    <xdr:to>
      <xdr:col>71</xdr:col>
      <xdr:colOff>177800</xdr:colOff>
      <xdr:row>78</xdr:row>
      <xdr:rowOff>137049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488363"/>
          <a:ext cx="889000" cy="2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35682</xdr:rowOff>
    </xdr:from>
    <xdr:to>
      <xdr:col>72</xdr:col>
      <xdr:colOff>38100</xdr:colOff>
      <xdr:row>78</xdr:row>
      <xdr:rowOff>137282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153809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49284</xdr:rowOff>
    </xdr:from>
    <xdr:to>
      <xdr:col>67</xdr:col>
      <xdr:colOff>101600</xdr:colOff>
      <xdr:row>78</xdr:row>
      <xdr:rowOff>150884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167411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88009</xdr:rowOff>
    </xdr:from>
    <xdr:to>
      <xdr:col>85</xdr:col>
      <xdr:colOff>177800</xdr:colOff>
      <xdr:row>79</xdr:row>
      <xdr:rowOff>18159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2936</xdr:rowOff>
    </xdr:from>
    <xdr:ext cx="313932"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760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64463</xdr:rowOff>
    </xdr:from>
    <xdr:to>
      <xdr:col>72</xdr:col>
      <xdr:colOff>38100</xdr:colOff>
      <xdr:row>78</xdr:row>
      <xdr:rowOff>166063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3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157190</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53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86249</xdr:rowOff>
    </xdr:from>
    <xdr:to>
      <xdr:col>67</xdr:col>
      <xdr:colOff>101600</xdr:colOff>
      <xdr:row>79</xdr:row>
      <xdr:rowOff>16399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5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7526</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552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101905</xdr:rowOff>
    </xdr:from>
    <xdr:to>
      <xdr:col>85</xdr:col>
      <xdr:colOff>126364</xdr:colOff>
      <xdr:row>98</xdr:row>
      <xdr:rowOff>32277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532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36104</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32277</xdr:rowOff>
    </xdr:from>
    <xdr:to>
      <xdr:col>86</xdr:col>
      <xdr:colOff>25400</xdr:colOff>
      <xdr:row>98</xdr:row>
      <xdr:rowOff>32277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3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48582</xdr:rowOff>
    </xdr:from>
    <xdr:ext cx="534377"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3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101905</xdr:rowOff>
    </xdr:from>
    <xdr:to>
      <xdr:col>86</xdr:col>
      <xdr:colOff>25400</xdr:colOff>
      <xdr:row>90</xdr:row>
      <xdr:rowOff>101905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53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79921</xdr:rowOff>
    </xdr:from>
    <xdr:to>
      <xdr:col>85</xdr:col>
      <xdr:colOff>127000</xdr:colOff>
      <xdr:row>94</xdr:row>
      <xdr:rowOff>163207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196221"/>
          <a:ext cx="838200" cy="8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9129</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29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30702</xdr:rowOff>
    </xdr:from>
    <xdr:to>
      <xdr:col>85</xdr:col>
      <xdr:colOff>177800</xdr:colOff>
      <xdr:row>95</xdr:row>
      <xdr:rowOff>132302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163207</xdr:rowOff>
    </xdr:from>
    <xdr:to>
      <xdr:col>81</xdr:col>
      <xdr:colOff>50800</xdr:colOff>
      <xdr:row>95</xdr:row>
      <xdr:rowOff>521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279507"/>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84710</xdr:rowOff>
    </xdr:from>
    <xdr:to>
      <xdr:col>81</xdr:col>
      <xdr:colOff>101600</xdr:colOff>
      <xdr:row>96</xdr:row>
      <xdr:rowOff>14860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5987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4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521</xdr:rowOff>
    </xdr:from>
    <xdr:to>
      <xdr:col>76</xdr:col>
      <xdr:colOff>114300</xdr:colOff>
      <xdr:row>95</xdr:row>
      <xdr:rowOff>654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288271"/>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13329</xdr:rowOff>
    </xdr:from>
    <xdr:to>
      <xdr:col>76</xdr:col>
      <xdr:colOff>165100</xdr:colOff>
      <xdr:row>95</xdr:row>
      <xdr:rowOff>114929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106056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3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119278</xdr:rowOff>
    </xdr:from>
    <xdr:to>
      <xdr:col>71</xdr:col>
      <xdr:colOff>177800</xdr:colOff>
      <xdr:row>95</xdr:row>
      <xdr:rowOff>654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235578"/>
          <a:ext cx="889000" cy="5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7386</xdr:rowOff>
    </xdr:from>
    <xdr:to>
      <xdr:col>72</xdr:col>
      <xdr:colOff>38100</xdr:colOff>
      <xdr:row>95</xdr:row>
      <xdr:rowOff>108986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100113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1118</xdr:rowOff>
    </xdr:from>
    <xdr:to>
      <xdr:col>67</xdr:col>
      <xdr:colOff>101600</xdr:colOff>
      <xdr:row>95</xdr:row>
      <xdr:rowOff>102718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93845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3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29121</xdr:rowOff>
    </xdr:from>
    <xdr:to>
      <xdr:col>85</xdr:col>
      <xdr:colOff>177800</xdr:colOff>
      <xdr:row>94</xdr:row>
      <xdr:rowOff>130721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14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51998</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599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112407</xdr:rowOff>
    </xdr:from>
    <xdr:to>
      <xdr:col>81</xdr:col>
      <xdr:colOff>101600</xdr:colOff>
      <xdr:row>95</xdr:row>
      <xdr:rowOff>42557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22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59084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00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121171</xdr:rowOff>
    </xdr:from>
    <xdr:to>
      <xdr:col>76</xdr:col>
      <xdr:colOff>165100</xdr:colOff>
      <xdr:row>95</xdr:row>
      <xdr:rowOff>51321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23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67848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01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121304</xdr:rowOff>
    </xdr:from>
    <xdr:to>
      <xdr:col>72</xdr:col>
      <xdr:colOff>38100</xdr:colOff>
      <xdr:row>95</xdr:row>
      <xdr:rowOff>51454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2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67981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01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68478</xdr:rowOff>
    </xdr:from>
    <xdr:to>
      <xdr:col>67</xdr:col>
      <xdr:colOff>101600</xdr:colOff>
      <xdr:row>94</xdr:row>
      <xdr:rowOff>170078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18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15155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596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63500</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10177</xdr:rowOff>
    </xdr:from>
    <xdr:ext cx="313932"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498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63500</xdr:rowOff>
    </xdr:from>
    <xdr:to>
      <xdr:col>116</xdr:col>
      <xdr:colOff>152400</xdr:colOff>
      <xdr:row>30</xdr:row>
      <xdr:rowOff>63500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50800</xdr:rowOff>
    </xdr:from>
    <xdr:to>
      <xdr:col>107</xdr:col>
      <xdr:colOff>101600</xdr:colOff>
      <xdr:row>30</xdr:row>
      <xdr:rowOff>152400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51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168927</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4969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127000</xdr:rowOff>
    </xdr:from>
    <xdr:to>
      <xdr:col>102</xdr:col>
      <xdr:colOff>165100</xdr:colOff>
      <xdr:row>39</xdr:row>
      <xdr:rowOff>57150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73677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127000</xdr:rowOff>
    </xdr:from>
    <xdr:to>
      <xdr:col>98</xdr:col>
      <xdr:colOff>38100</xdr:colOff>
      <xdr:row>35</xdr:row>
      <xdr:rowOff>57150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33</xdr:row>
      <xdr:rowOff>73677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573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71,753</a:t>
          </a:r>
          <a:r>
            <a:rPr kumimoji="1" lang="ja-JP" altLang="en-US" sz="1300">
              <a:latin typeface="ＭＳ Ｐゴシック" panose="020B0600070205080204" pitchFamily="50" charset="-128"/>
              <a:ea typeface="ＭＳ Ｐゴシック" panose="020B0600070205080204" pitchFamily="50" charset="-128"/>
            </a:rPr>
            <a:t>円であり、前年度と比較して</a:t>
          </a:r>
          <a:r>
            <a:rPr kumimoji="1" lang="en-US" altLang="ja-JP" sz="1300">
              <a:latin typeface="ＭＳ Ｐゴシック" panose="020B0600070205080204" pitchFamily="50" charset="-128"/>
              <a:ea typeface="ＭＳ Ｐゴシック" panose="020B0600070205080204" pitchFamily="50" charset="-128"/>
            </a:rPr>
            <a:t>91,733</a:t>
          </a:r>
          <a:r>
            <a:rPr kumimoji="1" lang="ja-JP" altLang="en-US" sz="1300">
              <a:latin typeface="ＭＳ Ｐゴシック" panose="020B0600070205080204" pitchFamily="50" charset="-128"/>
              <a:ea typeface="ＭＳ Ｐゴシック" panose="020B0600070205080204" pitchFamily="50" charset="-128"/>
            </a:rPr>
            <a:t>円減少した要因は、国の特別定額給付金事業の完了によるものである。民生費は、住民一人当たり</a:t>
          </a:r>
          <a:r>
            <a:rPr kumimoji="1" lang="en-US" altLang="ja-JP" sz="1300">
              <a:latin typeface="ＭＳ Ｐゴシック" panose="020B0600070205080204" pitchFamily="50" charset="-128"/>
              <a:ea typeface="ＭＳ Ｐゴシック" panose="020B0600070205080204" pitchFamily="50" charset="-128"/>
            </a:rPr>
            <a:t>163,509</a:t>
          </a:r>
          <a:r>
            <a:rPr kumimoji="1" lang="ja-JP" altLang="en-US" sz="1300">
              <a:latin typeface="ＭＳ Ｐゴシック" panose="020B0600070205080204" pitchFamily="50" charset="-128"/>
              <a:ea typeface="ＭＳ Ｐゴシック" panose="020B0600070205080204" pitchFamily="50" charset="-128"/>
            </a:rPr>
            <a:t>円であり、前年度と比較して</a:t>
          </a:r>
          <a:r>
            <a:rPr kumimoji="1" lang="en-US" altLang="ja-JP" sz="1300">
              <a:latin typeface="ＭＳ Ｐゴシック" panose="020B0600070205080204" pitchFamily="50" charset="-128"/>
              <a:ea typeface="ＭＳ Ｐゴシック" panose="020B0600070205080204" pitchFamily="50" charset="-128"/>
            </a:rPr>
            <a:t>21,097</a:t>
          </a:r>
          <a:r>
            <a:rPr kumimoji="1" lang="ja-JP" altLang="en-US" sz="1300">
              <a:latin typeface="ＭＳ Ｐゴシック" panose="020B0600070205080204" pitchFamily="50" charset="-128"/>
              <a:ea typeface="ＭＳ Ｐゴシック" panose="020B0600070205080204" pitchFamily="50" charset="-128"/>
            </a:rPr>
            <a:t>円増加した要因は、主に国の子育て世帯臨時特別給付金給付事業、住民税非課税世帯等臨時特別給付金給付事業によるものである。衛生費は、住民一人当たり</a:t>
          </a:r>
          <a:r>
            <a:rPr kumimoji="1" lang="en-US" altLang="ja-JP" sz="1300">
              <a:latin typeface="ＭＳ Ｐゴシック" panose="020B0600070205080204" pitchFamily="50" charset="-128"/>
              <a:ea typeface="ＭＳ Ｐゴシック" panose="020B0600070205080204" pitchFamily="50" charset="-128"/>
            </a:rPr>
            <a:t>36,397</a:t>
          </a:r>
          <a:r>
            <a:rPr kumimoji="1" lang="ja-JP" altLang="en-US" sz="1300">
              <a:latin typeface="ＭＳ Ｐゴシック" panose="020B0600070205080204" pitchFamily="50" charset="-128"/>
              <a:ea typeface="ＭＳ Ｐゴシック" panose="020B0600070205080204" pitchFamily="50" charset="-128"/>
            </a:rPr>
            <a:t>円であり、前年度と比較して</a:t>
          </a:r>
          <a:r>
            <a:rPr kumimoji="1" lang="en-US" altLang="ja-JP" sz="1300">
              <a:latin typeface="ＭＳ Ｐゴシック" panose="020B0600070205080204" pitchFamily="50" charset="-128"/>
              <a:ea typeface="ＭＳ Ｐゴシック" panose="020B0600070205080204" pitchFamily="50" charset="-128"/>
            </a:rPr>
            <a:t>5,496</a:t>
          </a:r>
          <a:r>
            <a:rPr kumimoji="1" lang="ja-JP" altLang="en-US" sz="1300">
              <a:latin typeface="ＭＳ Ｐゴシック" panose="020B0600070205080204" pitchFamily="50" charset="-128"/>
              <a:ea typeface="ＭＳ Ｐゴシック" panose="020B0600070205080204" pitchFamily="50" charset="-128"/>
            </a:rPr>
            <a:t>円増加し、類似団体内平均値の</a:t>
          </a:r>
          <a:r>
            <a:rPr kumimoji="1" lang="en-US" altLang="ja-JP" sz="1300">
              <a:latin typeface="ＭＳ Ｐゴシック" panose="020B0600070205080204" pitchFamily="50" charset="-128"/>
              <a:ea typeface="ＭＳ Ｐゴシック" panose="020B0600070205080204" pitchFamily="50" charset="-128"/>
            </a:rPr>
            <a:t>40,954</a:t>
          </a:r>
          <a:r>
            <a:rPr kumimoji="1" lang="ja-JP" altLang="en-US" sz="1300">
              <a:latin typeface="ＭＳ Ｐゴシック" panose="020B0600070205080204" pitchFamily="50" charset="-128"/>
              <a:ea typeface="ＭＳ Ｐゴシック" panose="020B0600070205080204" pitchFamily="50" charset="-128"/>
            </a:rPr>
            <a:t>円より</a:t>
          </a:r>
          <a:r>
            <a:rPr kumimoji="1" lang="en-US" altLang="ja-JP" sz="1300">
              <a:latin typeface="ＭＳ Ｐゴシック" panose="020B0600070205080204" pitchFamily="50" charset="-128"/>
              <a:ea typeface="ＭＳ Ｐゴシック" panose="020B0600070205080204" pitchFamily="50" charset="-128"/>
            </a:rPr>
            <a:t>4,557</a:t>
          </a:r>
          <a:r>
            <a:rPr kumimoji="1" lang="ja-JP" altLang="en-US" sz="1300">
              <a:latin typeface="ＭＳ Ｐゴシック" panose="020B0600070205080204" pitchFamily="50" charset="-128"/>
              <a:ea typeface="ＭＳ Ｐゴシック" panose="020B0600070205080204" pitchFamily="50" charset="-128"/>
            </a:rPr>
            <a:t>円低い状況である。前年度より高くなった主な要因は、新型コロナウイルス感染症ワクチン接種事業の増加や彦根愛知犬上広域行政組合負担金の増加によるものである。また、今後は一部事務組合の負担金も増加する見込みであり、事業内容の精査や広域的運営の検討が必要である。消防費は、住民一人当たり</a:t>
          </a:r>
          <a:r>
            <a:rPr kumimoji="1" lang="en-US" altLang="ja-JP" sz="1300">
              <a:latin typeface="ＭＳ Ｐゴシック" panose="020B0600070205080204" pitchFamily="50" charset="-128"/>
              <a:ea typeface="ＭＳ Ｐゴシック" panose="020B0600070205080204" pitchFamily="50" charset="-128"/>
            </a:rPr>
            <a:t>20,962</a:t>
          </a:r>
          <a:r>
            <a:rPr kumimoji="1" lang="ja-JP" altLang="en-US" sz="1300">
              <a:latin typeface="ＭＳ Ｐゴシック" panose="020B0600070205080204" pitchFamily="50" charset="-128"/>
              <a:ea typeface="ＭＳ Ｐゴシック" panose="020B0600070205080204" pitchFamily="50" charset="-128"/>
            </a:rPr>
            <a:t>円であり、前年度と比較して</a:t>
          </a:r>
          <a:r>
            <a:rPr kumimoji="1" lang="en-US" altLang="ja-JP" sz="1300">
              <a:latin typeface="ＭＳ Ｐゴシック" panose="020B0600070205080204" pitchFamily="50" charset="-128"/>
              <a:ea typeface="ＭＳ Ｐゴシック" panose="020B0600070205080204" pitchFamily="50" charset="-128"/>
            </a:rPr>
            <a:t>16,079</a:t>
          </a:r>
          <a:r>
            <a:rPr kumimoji="1" lang="ja-JP" altLang="en-US" sz="1300">
              <a:latin typeface="ＭＳ Ｐゴシック" panose="020B0600070205080204" pitchFamily="50" charset="-128"/>
              <a:ea typeface="ＭＳ Ｐゴシック" panose="020B0600070205080204" pitchFamily="50" charset="-128"/>
            </a:rPr>
            <a:t>円減少した要因は、防災行政無線更新事業の完了によるものである。教育費は、住民一人当たり</a:t>
          </a:r>
          <a:r>
            <a:rPr kumimoji="1" lang="en-US" altLang="ja-JP" sz="1300">
              <a:latin typeface="ＭＳ Ｐゴシック" panose="020B0600070205080204" pitchFamily="50" charset="-128"/>
              <a:ea typeface="ＭＳ Ｐゴシック" panose="020B0600070205080204" pitchFamily="50" charset="-128"/>
            </a:rPr>
            <a:t>104,341</a:t>
          </a:r>
          <a:r>
            <a:rPr kumimoji="1" lang="ja-JP" altLang="en-US" sz="1300">
              <a:latin typeface="ＭＳ Ｐゴシック" panose="020B0600070205080204" pitchFamily="50" charset="-128"/>
              <a:ea typeface="ＭＳ Ｐゴシック" panose="020B0600070205080204" pitchFamily="50" charset="-128"/>
            </a:rPr>
            <a:t>円であり、前年度と比較して</a:t>
          </a:r>
          <a:r>
            <a:rPr kumimoji="1" lang="en-US" altLang="ja-JP" sz="1300">
              <a:latin typeface="ＭＳ Ｐゴシック" panose="020B0600070205080204" pitchFamily="50" charset="-128"/>
              <a:ea typeface="ＭＳ Ｐゴシック" panose="020B0600070205080204" pitchFamily="50" charset="-128"/>
            </a:rPr>
            <a:t>9,885</a:t>
          </a:r>
          <a:r>
            <a:rPr kumimoji="1" lang="ja-JP" altLang="en-US" sz="1300">
              <a:latin typeface="ＭＳ Ｐゴシック" panose="020B0600070205080204" pitchFamily="50" charset="-128"/>
              <a:ea typeface="ＭＳ Ｐゴシック" panose="020B0600070205080204" pitchFamily="50" charset="-128"/>
            </a:rPr>
            <a:t>円増加し、類似団体内平均値の</a:t>
          </a:r>
          <a:r>
            <a:rPr kumimoji="1" lang="en-US" altLang="ja-JP" sz="1300">
              <a:latin typeface="ＭＳ Ｐゴシック" panose="020B0600070205080204" pitchFamily="50" charset="-128"/>
              <a:ea typeface="ＭＳ Ｐゴシック" panose="020B0600070205080204" pitchFamily="50" charset="-128"/>
            </a:rPr>
            <a:t>55,414</a:t>
          </a:r>
          <a:r>
            <a:rPr kumimoji="1" lang="ja-JP" altLang="en-US" sz="1300">
              <a:latin typeface="ＭＳ Ｐゴシック" panose="020B0600070205080204" pitchFamily="50" charset="-128"/>
              <a:ea typeface="ＭＳ Ｐゴシック" panose="020B0600070205080204" pitchFamily="50" charset="-128"/>
            </a:rPr>
            <a:t>円より</a:t>
          </a:r>
          <a:r>
            <a:rPr kumimoji="1" lang="en-US" altLang="ja-JP" sz="1300">
              <a:latin typeface="ＭＳ Ｐゴシック" panose="020B0600070205080204" pitchFamily="50" charset="-128"/>
              <a:ea typeface="ＭＳ Ｐゴシック" panose="020B0600070205080204" pitchFamily="50" charset="-128"/>
            </a:rPr>
            <a:t>48,927</a:t>
          </a:r>
          <a:r>
            <a:rPr kumimoji="1" lang="ja-JP" altLang="en-US" sz="1300">
              <a:latin typeface="ＭＳ Ｐゴシック" panose="020B0600070205080204" pitchFamily="50" charset="-128"/>
              <a:ea typeface="ＭＳ Ｐゴシック" panose="020B0600070205080204" pitchFamily="50" charset="-128"/>
            </a:rPr>
            <a:t>円高い状況である。類似団体内平均値を大きく上回っている主な要因は愛知中学校大規模増改築事業によるものである。公債費は、住民一人当たり</a:t>
          </a:r>
          <a:r>
            <a:rPr kumimoji="1" lang="en-US" altLang="ja-JP" sz="1300">
              <a:latin typeface="ＭＳ Ｐゴシック" panose="020B0600070205080204" pitchFamily="50" charset="-128"/>
              <a:ea typeface="ＭＳ Ｐゴシック" panose="020B0600070205080204" pitchFamily="50" charset="-128"/>
            </a:rPr>
            <a:t>43,138</a:t>
          </a:r>
          <a:r>
            <a:rPr kumimoji="1" lang="ja-JP" altLang="en-US" sz="1300">
              <a:latin typeface="ＭＳ Ｐゴシック" panose="020B0600070205080204" pitchFamily="50" charset="-128"/>
              <a:ea typeface="ＭＳ Ｐゴシック" panose="020B0600070205080204" pitchFamily="50" charset="-128"/>
            </a:rPr>
            <a:t>円であり、前年度と比較して</a:t>
          </a:r>
          <a:r>
            <a:rPr kumimoji="1" lang="en-US" altLang="ja-JP" sz="1300">
              <a:latin typeface="ＭＳ Ｐゴシック" panose="020B0600070205080204" pitchFamily="50" charset="-128"/>
              <a:ea typeface="ＭＳ Ｐゴシック" panose="020B0600070205080204" pitchFamily="50" charset="-128"/>
            </a:rPr>
            <a:t>4,372</a:t>
          </a:r>
          <a:r>
            <a:rPr kumimoji="1" lang="ja-JP" altLang="en-US" sz="1300">
              <a:latin typeface="ＭＳ Ｐゴシック" panose="020B0600070205080204" pitchFamily="50" charset="-128"/>
              <a:ea typeface="ＭＳ Ｐゴシック" panose="020B0600070205080204" pitchFamily="50" charset="-128"/>
            </a:rPr>
            <a:t>円増加した要因は、合併特例債、臨時財政対策債、学校教育施設等整備事業債の償還開始等によるものである。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滋賀県愛荘町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年度は地方消費税交付金等、普通交付税および臨時財政対策債が増加したことにより、財政調整基金に積立てを行ったため、標準財政規模比が前年度から</a:t>
          </a:r>
          <a:r>
            <a:rPr kumimoji="1" lang="en-US" altLang="ja-JP" sz="1100">
              <a:latin typeface="ＭＳ Ｐゴシック" panose="020B0600070205080204" pitchFamily="50" charset="-128"/>
              <a:ea typeface="ＭＳ Ｐゴシック" panose="020B0600070205080204" pitchFamily="50" charset="-128"/>
            </a:rPr>
            <a:t>2.68</a:t>
          </a:r>
          <a:r>
            <a:rPr kumimoji="1" lang="ja-JP" altLang="en-US" sz="1100">
              <a:latin typeface="ＭＳ Ｐゴシック" panose="020B0600070205080204" pitchFamily="50" charset="-128"/>
              <a:ea typeface="ＭＳ Ｐゴシック" panose="020B0600070205080204" pitchFamily="50" charset="-128"/>
            </a:rPr>
            <a:t>％増加した。依然として高い比率をキープしており、現在の状況は良好である。実質収支額の増加および実質単年度収支の黒字の要因は地方消費税交付金等、普通交付税および臨時財政対策債の増加によるものである。しかし、今後の見込みとして、経常一般財源は減少する見込みであるため、その減少分を補てんすることを目的に財政調整基金の取崩しが必要になる。また、財政調整基金の残高は、標準財政規模の</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％程度となるよう努め、そのために具体的な取組を行い、歳出削減に努める必要がある。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滋賀県愛荘町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latin typeface="ＭＳ Ｐゴシック" panose="020B0600070205080204" pitchFamily="50" charset="-128"/>
              <a:ea typeface="ＭＳ Ｐゴシック" panose="020B0600070205080204" pitchFamily="50" charset="-128"/>
            </a:rPr>
            <a:t>一般会計、各特別会計、下水道事業会計ともに黒字である。しかし、一般会計からの基準外繰出金があるため、各特別会計、下水道事業会計においては、適正な受益者負担の原則のもと、基準外繰出金を抑制する必要がある。特に下水道事業会計は令和元年度から地方公営企業法適用に移行したことから、地方公営企業として、経営に要する経費は経営に伴う収入をもって充てるという独立採算制の原則のもと、現在、法非適用で策定した経営戦略を改訂し、下水道使用料の見直しを検討し、基準外繰出金を減ら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32076;&#21942;&#25126;&#30053;&#35506;/&#9733;03&#36001;&#25919;&#20418;/&#65284;&#36001;&#25919;&#65284;/&#65330;&#65301;/03&#35519;&#26619;/35&#12288;20230911&#12304;9&#26376;20&#65288;&#27700;&#65289;&#27491;&#21320;&#12294;&#12305;&#20196;&#21644;&#65299;&#24180;&#24230;&#36001;&#25919;&#29366;&#27841;&#36039;&#26009;&#38598;&#12398;&#20316;&#25104;&#12362;&#12424;&#12403;&#25552;&#20986;&#12395;&#12388;&#12356;&#12390;&#65288;&#65298;&#22238;&#30446;&#65289;/02&#30010;&#8594;&#30476;/&#12304;&#36001;&#25919;&#29366;&#27841;&#36039;&#26009;&#38598;&#12305;_254258_&#24859;&#33624;&#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6.1</v>
          </cell>
          <cell r="BX51">
            <v>15.5</v>
          </cell>
          <cell r="CF51">
            <v>3.7</v>
          </cell>
          <cell r="CN51">
            <v>15.5</v>
          </cell>
          <cell r="CV51">
            <v>18.3</v>
          </cell>
        </row>
        <row r="53">
          <cell r="BP53">
            <v>58.8</v>
          </cell>
          <cell r="BX53">
            <v>59.3</v>
          </cell>
          <cell r="CF53">
            <v>60.8</v>
          </cell>
          <cell r="CN53">
            <v>62.1</v>
          </cell>
          <cell r="CV53">
            <v>64.2</v>
          </cell>
        </row>
        <row r="55">
          <cell r="AN55" t="str">
            <v>類似団体内平均値</v>
          </cell>
          <cell r="BP55">
            <v>14</v>
          </cell>
          <cell r="BX55">
            <v>11.4</v>
          </cell>
          <cell r="CF55">
            <v>10.4</v>
          </cell>
          <cell r="CN55">
            <v>10.9</v>
          </cell>
          <cell r="CV55">
            <v>6.5</v>
          </cell>
        </row>
        <row r="57">
          <cell r="BP57">
            <v>58</v>
          </cell>
          <cell r="BX57">
            <v>60.2</v>
          </cell>
          <cell r="CF57">
            <v>61.3</v>
          </cell>
          <cell r="CN57">
            <v>62.2</v>
          </cell>
          <cell r="CV57">
            <v>63.3</v>
          </cell>
        </row>
        <row r="72">
          <cell r="BP72" t="str">
            <v>H29</v>
          </cell>
          <cell r="BX72" t="str">
            <v>H30</v>
          </cell>
          <cell r="CF72" t="str">
            <v>R01</v>
          </cell>
          <cell r="CN72" t="str">
            <v>R02</v>
          </cell>
          <cell r="CV72" t="str">
            <v>R03</v>
          </cell>
        </row>
        <row r="73">
          <cell r="AN73" t="str">
            <v>当該団体値</v>
          </cell>
          <cell r="BP73">
            <v>6.1</v>
          </cell>
          <cell r="BX73">
            <v>15.5</v>
          </cell>
          <cell r="CF73">
            <v>3.7</v>
          </cell>
          <cell r="CN73">
            <v>15.5</v>
          </cell>
          <cell r="CV73">
            <v>18.3</v>
          </cell>
        </row>
        <row r="75">
          <cell r="BP75">
            <v>5</v>
          </cell>
          <cell r="BX75">
            <v>6</v>
          </cell>
          <cell r="CF75">
            <v>5.3</v>
          </cell>
          <cell r="CN75">
            <v>4.4000000000000004</v>
          </cell>
          <cell r="CV75">
            <v>3.8</v>
          </cell>
        </row>
        <row r="77">
          <cell r="AN77" t="str">
            <v>類似団体内平均値</v>
          </cell>
          <cell r="BP77">
            <v>14</v>
          </cell>
          <cell r="BX77">
            <v>11.4</v>
          </cell>
          <cell r="CF77">
            <v>10.4</v>
          </cell>
          <cell r="CN77">
            <v>10.9</v>
          </cell>
          <cell r="CV77">
            <v>6.5</v>
          </cell>
        </row>
        <row r="79">
          <cell r="BP79">
            <v>6.5</v>
          </cell>
          <cell r="BX79">
            <v>6.7</v>
          </cell>
          <cell r="CF79">
            <v>6.6</v>
          </cell>
          <cell r="CN79">
            <v>5.9</v>
          </cell>
          <cell r="CV79">
            <v>5.9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c r="B2" s="179" t="s">
        <v>81</v>
      </c>
      <c r="C2" s="179"/>
      <c r="D2" s="180"/>
    </row>
    <row r="3" spans="1:119" ht="18.75" customHeight="1" thickBot="1">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11532783</v>
      </c>
      <c r="BO4" s="452"/>
      <c r="BP4" s="452"/>
      <c r="BQ4" s="452"/>
      <c r="BR4" s="452"/>
      <c r="BS4" s="452"/>
      <c r="BT4" s="452"/>
      <c r="BU4" s="453"/>
      <c r="BV4" s="451">
        <v>12763669</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8</v>
      </c>
      <c r="CU4" s="592"/>
      <c r="CV4" s="592"/>
      <c r="CW4" s="592"/>
      <c r="CX4" s="592"/>
      <c r="CY4" s="592"/>
      <c r="CZ4" s="592"/>
      <c r="DA4" s="593"/>
      <c r="DB4" s="591">
        <v>6.3</v>
      </c>
      <c r="DC4" s="592"/>
      <c r="DD4" s="592"/>
      <c r="DE4" s="592"/>
      <c r="DF4" s="592"/>
      <c r="DG4" s="592"/>
      <c r="DH4" s="592"/>
      <c r="DI4" s="593"/>
    </row>
    <row r="5" spans="1:119" ht="18.75" customHeight="1">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10931084</v>
      </c>
      <c r="BO5" s="423"/>
      <c r="BP5" s="423"/>
      <c r="BQ5" s="423"/>
      <c r="BR5" s="423"/>
      <c r="BS5" s="423"/>
      <c r="BT5" s="423"/>
      <c r="BU5" s="424"/>
      <c r="BV5" s="422">
        <v>12340435</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86.9</v>
      </c>
      <c r="CU5" s="420"/>
      <c r="CV5" s="420"/>
      <c r="CW5" s="420"/>
      <c r="CX5" s="420"/>
      <c r="CY5" s="420"/>
      <c r="CZ5" s="420"/>
      <c r="DA5" s="421"/>
      <c r="DB5" s="419">
        <v>91.9</v>
      </c>
      <c r="DC5" s="420"/>
      <c r="DD5" s="420"/>
      <c r="DE5" s="420"/>
      <c r="DF5" s="420"/>
      <c r="DG5" s="420"/>
      <c r="DH5" s="420"/>
      <c r="DI5" s="421"/>
    </row>
    <row r="6" spans="1:119" ht="18.75" customHeight="1">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102</v>
      </c>
      <c r="AV6" s="481"/>
      <c r="AW6" s="481"/>
      <c r="AX6" s="481"/>
      <c r="AY6" s="436" t="s">
        <v>103</v>
      </c>
      <c r="AZ6" s="437"/>
      <c r="BA6" s="437"/>
      <c r="BB6" s="437"/>
      <c r="BC6" s="437"/>
      <c r="BD6" s="437"/>
      <c r="BE6" s="437"/>
      <c r="BF6" s="437"/>
      <c r="BG6" s="437"/>
      <c r="BH6" s="437"/>
      <c r="BI6" s="437"/>
      <c r="BJ6" s="437"/>
      <c r="BK6" s="437"/>
      <c r="BL6" s="437"/>
      <c r="BM6" s="438"/>
      <c r="BN6" s="422">
        <v>601699</v>
      </c>
      <c r="BO6" s="423"/>
      <c r="BP6" s="423"/>
      <c r="BQ6" s="423"/>
      <c r="BR6" s="423"/>
      <c r="BS6" s="423"/>
      <c r="BT6" s="423"/>
      <c r="BU6" s="424"/>
      <c r="BV6" s="422">
        <v>423234</v>
      </c>
      <c r="BW6" s="423"/>
      <c r="BX6" s="423"/>
      <c r="BY6" s="423"/>
      <c r="BZ6" s="423"/>
      <c r="CA6" s="423"/>
      <c r="CB6" s="423"/>
      <c r="CC6" s="424"/>
      <c r="CD6" s="462" t="s">
        <v>104</v>
      </c>
      <c r="CE6" s="382"/>
      <c r="CF6" s="382"/>
      <c r="CG6" s="382"/>
      <c r="CH6" s="382"/>
      <c r="CI6" s="382"/>
      <c r="CJ6" s="382"/>
      <c r="CK6" s="382"/>
      <c r="CL6" s="382"/>
      <c r="CM6" s="382"/>
      <c r="CN6" s="382"/>
      <c r="CO6" s="382"/>
      <c r="CP6" s="382"/>
      <c r="CQ6" s="382"/>
      <c r="CR6" s="382"/>
      <c r="CS6" s="463"/>
      <c r="CT6" s="565">
        <v>92.8</v>
      </c>
      <c r="CU6" s="566"/>
      <c r="CV6" s="566"/>
      <c r="CW6" s="566"/>
      <c r="CX6" s="566"/>
      <c r="CY6" s="566"/>
      <c r="CZ6" s="566"/>
      <c r="DA6" s="567"/>
      <c r="DB6" s="565">
        <v>96.4</v>
      </c>
      <c r="DC6" s="566"/>
      <c r="DD6" s="566"/>
      <c r="DE6" s="566"/>
      <c r="DF6" s="566"/>
      <c r="DG6" s="566"/>
      <c r="DH6" s="566"/>
      <c r="DI6" s="567"/>
    </row>
    <row r="7" spans="1:119" ht="18.75" customHeight="1">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105</v>
      </c>
      <c r="AN7" s="379"/>
      <c r="AO7" s="379"/>
      <c r="AP7" s="379"/>
      <c r="AQ7" s="379"/>
      <c r="AR7" s="379"/>
      <c r="AS7" s="379"/>
      <c r="AT7" s="380"/>
      <c r="AU7" s="480" t="s">
        <v>106</v>
      </c>
      <c r="AV7" s="481"/>
      <c r="AW7" s="481"/>
      <c r="AX7" s="481"/>
      <c r="AY7" s="436" t="s">
        <v>107</v>
      </c>
      <c r="AZ7" s="437"/>
      <c r="BA7" s="437"/>
      <c r="BB7" s="437"/>
      <c r="BC7" s="437"/>
      <c r="BD7" s="437"/>
      <c r="BE7" s="437"/>
      <c r="BF7" s="437"/>
      <c r="BG7" s="437"/>
      <c r="BH7" s="437"/>
      <c r="BI7" s="437"/>
      <c r="BJ7" s="437"/>
      <c r="BK7" s="437"/>
      <c r="BL7" s="437"/>
      <c r="BM7" s="438"/>
      <c r="BN7" s="422">
        <v>102482</v>
      </c>
      <c r="BO7" s="423"/>
      <c r="BP7" s="423"/>
      <c r="BQ7" s="423"/>
      <c r="BR7" s="423"/>
      <c r="BS7" s="423"/>
      <c r="BT7" s="423"/>
      <c r="BU7" s="424"/>
      <c r="BV7" s="422">
        <v>50604</v>
      </c>
      <c r="BW7" s="423"/>
      <c r="BX7" s="423"/>
      <c r="BY7" s="423"/>
      <c r="BZ7" s="423"/>
      <c r="CA7" s="423"/>
      <c r="CB7" s="423"/>
      <c r="CC7" s="424"/>
      <c r="CD7" s="462" t="s">
        <v>108</v>
      </c>
      <c r="CE7" s="382"/>
      <c r="CF7" s="382"/>
      <c r="CG7" s="382"/>
      <c r="CH7" s="382"/>
      <c r="CI7" s="382"/>
      <c r="CJ7" s="382"/>
      <c r="CK7" s="382"/>
      <c r="CL7" s="382"/>
      <c r="CM7" s="382"/>
      <c r="CN7" s="382"/>
      <c r="CO7" s="382"/>
      <c r="CP7" s="382"/>
      <c r="CQ7" s="382"/>
      <c r="CR7" s="382"/>
      <c r="CS7" s="463"/>
      <c r="CT7" s="422">
        <v>6245294</v>
      </c>
      <c r="CU7" s="423"/>
      <c r="CV7" s="423"/>
      <c r="CW7" s="423"/>
      <c r="CX7" s="423"/>
      <c r="CY7" s="423"/>
      <c r="CZ7" s="423"/>
      <c r="DA7" s="424"/>
      <c r="DB7" s="422">
        <v>5952754</v>
      </c>
      <c r="DC7" s="423"/>
      <c r="DD7" s="423"/>
      <c r="DE7" s="423"/>
      <c r="DF7" s="423"/>
      <c r="DG7" s="423"/>
      <c r="DH7" s="423"/>
      <c r="DI7" s="424"/>
    </row>
    <row r="8" spans="1:119" ht="18.75" customHeight="1" thickBot="1">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109</v>
      </c>
      <c r="AN8" s="379"/>
      <c r="AO8" s="379"/>
      <c r="AP8" s="379"/>
      <c r="AQ8" s="379"/>
      <c r="AR8" s="379"/>
      <c r="AS8" s="379"/>
      <c r="AT8" s="380"/>
      <c r="AU8" s="480" t="s">
        <v>110</v>
      </c>
      <c r="AV8" s="481"/>
      <c r="AW8" s="481"/>
      <c r="AX8" s="481"/>
      <c r="AY8" s="436" t="s">
        <v>111</v>
      </c>
      <c r="AZ8" s="437"/>
      <c r="BA8" s="437"/>
      <c r="BB8" s="437"/>
      <c r="BC8" s="437"/>
      <c r="BD8" s="437"/>
      <c r="BE8" s="437"/>
      <c r="BF8" s="437"/>
      <c r="BG8" s="437"/>
      <c r="BH8" s="437"/>
      <c r="BI8" s="437"/>
      <c r="BJ8" s="437"/>
      <c r="BK8" s="437"/>
      <c r="BL8" s="437"/>
      <c r="BM8" s="438"/>
      <c r="BN8" s="422">
        <v>499217</v>
      </c>
      <c r="BO8" s="423"/>
      <c r="BP8" s="423"/>
      <c r="BQ8" s="423"/>
      <c r="BR8" s="423"/>
      <c r="BS8" s="423"/>
      <c r="BT8" s="423"/>
      <c r="BU8" s="424"/>
      <c r="BV8" s="422">
        <v>372630</v>
      </c>
      <c r="BW8" s="423"/>
      <c r="BX8" s="423"/>
      <c r="BY8" s="423"/>
      <c r="BZ8" s="423"/>
      <c r="CA8" s="423"/>
      <c r="CB8" s="423"/>
      <c r="CC8" s="424"/>
      <c r="CD8" s="462" t="s">
        <v>112</v>
      </c>
      <c r="CE8" s="382"/>
      <c r="CF8" s="382"/>
      <c r="CG8" s="382"/>
      <c r="CH8" s="382"/>
      <c r="CI8" s="382"/>
      <c r="CJ8" s="382"/>
      <c r="CK8" s="382"/>
      <c r="CL8" s="382"/>
      <c r="CM8" s="382"/>
      <c r="CN8" s="382"/>
      <c r="CO8" s="382"/>
      <c r="CP8" s="382"/>
      <c r="CQ8" s="382"/>
      <c r="CR8" s="382"/>
      <c r="CS8" s="463"/>
      <c r="CT8" s="525">
        <v>0.59</v>
      </c>
      <c r="CU8" s="526"/>
      <c r="CV8" s="526"/>
      <c r="CW8" s="526"/>
      <c r="CX8" s="526"/>
      <c r="CY8" s="526"/>
      <c r="CZ8" s="526"/>
      <c r="DA8" s="527"/>
      <c r="DB8" s="525">
        <v>0.6</v>
      </c>
      <c r="DC8" s="526"/>
      <c r="DD8" s="526"/>
      <c r="DE8" s="526"/>
      <c r="DF8" s="526"/>
      <c r="DG8" s="526"/>
      <c r="DH8" s="526"/>
      <c r="DI8" s="527"/>
    </row>
    <row r="9" spans="1:119" ht="18.75" customHeight="1" thickBot="1">
      <c r="A9" s="178"/>
      <c r="B9" s="554" t="s">
        <v>113</v>
      </c>
      <c r="C9" s="555"/>
      <c r="D9" s="555"/>
      <c r="E9" s="555"/>
      <c r="F9" s="555"/>
      <c r="G9" s="555"/>
      <c r="H9" s="555"/>
      <c r="I9" s="555"/>
      <c r="J9" s="555"/>
      <c r="K9" s="473"/>
      <c r="L9" s="556" t="s">
        <v>114</v>
      </c>
      <c r="M9" s="557"/>
      <c r="N9" s="557"/>
      <c r="O9" s="557"/>
      <c r="P9" s="557"/>
      <c r="Q9" s="558"/>
      <c r="R9" s="559">
        <v>20893</v>
      </c>
      <c r="S9" s="560"/>
      <c r="T9" s="560"/>
      <c r="U9" s="560"/>
      <c r="V9" s="561"/>
      <c r="W9" s="491" t="s">
        <v>115</v>
      </c>
      <c r="X9" s="492"/>
      <c r="Y9" s="492"/>
      <c r="Z9" s="492"/>
      <c r="AA9" s="492"/>
      <c r="AB9" s="492"/>
      <c r="AC9" s="492"/>
      <c r="AD9" s="492"/>
      <c r="AE9" s="492"/>
      <c r="AF9" s="492"/>
      <c r="AG9" s="492"/>
      <c r="AH9" s="492"/>
      <c r="AI9" s="492"/>
      <c r="AJ9" s="492"/>
      <c r="AK9" s="492"/>
      <c r="AL9" s="562"/>
      <c r="AM9" s="479" t="s">
        <v>116</v>
      </c>
      <c r="AN9" s="379"/>
      <c r="AO9" s="379"/>
      <c r="AP9" s="379"/>
      <c r="AQ9" s="379"/>
      <c r="AR9" s="379"/>
      <c r="AS9" s="379"/>
      <c r="AT9" s="380"/>
      <c r="AU9" s="480" t="s">
        <v>102</v>
      </c>
      <c r="AV9" s="481"/>
      <c r="AW9" s="481"/>
      <c r="AX9" s="481"/>
      <c r="AY9" s="436" t="s">
        <v>117</v>
      </c>
      <c r="AZ9" s="437"/>
      <c r="BA9" s="437"/>
      <c r="BB9" s="437"/>
      <c r="BC9" s="437"/>
      <c r="BD9" s="437"/>
      <c r="BE9" s="437"/>
      <c r="BF9" s="437"/>
      <c r="BG9" s="437"/>
      <c r="BH9" s="437"/>
      <c r="BI9" s="437"/>
      <c r="BJ9" s="437"/>
      <c r="BK9" s="437"/>
      <c r="BL9" s="437"/>
      <c r="BM9" s="438"/>
      <c r="BN9" s="422">
        <v>126587</v>
      </c>
      <c r="BO9" s="423"/>
      <c r="BP9" s="423"/>
      <c r="BQ9" s="423"/>
      <c r="BR9" s="423"/>
      <c r="BS9" s="423"/>
      <c r="BT9" s="423"/>
      <c r="BU9" s="424"/>
      <c r="BV9" s="422">
        <v>173250</v>
      </c>
      <c r="BW9" s="423"/>
      <c r="BX9" s="423"/>
      <c r="BY9" s="423"/>
      <c r="BZ9" s="423"/>
      <c r="CA9" s="423"/>
      <c r="CB9" s="423"/>
      <c r="CC9" s="424"/>
      <c r="CD9" s="462" t="s">
        <v>118</v>
      </c>
      <c r="CE9" s="382"/>
      <c r="CF9" s="382"/>
      <c r="CG9" s="382"/>
      <c r="CH9" s="382"/>
      <c r="CI9" s="382"/>
      <c r="CJ9" s="382"/>
      <c r="CK9" s="382"/>
      <c r="CL9" s="382"/>
      <c r="CM9" s="382"/>
      <c r="CN9" s="382"/>
      <c r="CO9" s="382"/>
      <c r="CP9" s="382"/>
      <c r="CQ9" s="382"/>
      <c r="CR9" s="382"/>
      <c r="CS9" s="463"/>
      <c r="CT9" s="419">
        <v>12.2</v>
      </c>
      <c r="CU9" s="420"/>
      <c r="CV9" s="420"/>
      <c r="CW9" s="420"/>
      <c r="CX9" s="420"/>
      <c r="CY9" s="420"/>
      <c r="CZ9" s="420"/>
      <c r="DA9" s="421"/>
      <c r="DB9" s="419">
        <v>11.7</v>
      </c>
      <c r="DC9" s="420"/>
      <c r="DD9" s="420"/>
      <c r="DE9" s="420"/>
      <c r="DF9" s="420"/>
      <c r="DG9" s="420"/>
      <c r="DH9" s="420"/>
      <c r="DI9" s="421"/>
    </row>
    <row r="10" spans="1:119" ht="18.75" customHeight="1" thickBot="1">
      <c r="A10" s="178"/>
      <c r="B10" s="554"/>
      <c r="C10" s="555"/>
      <c r="D10" s="555"/>
      <c r="E10" s="555"/>
      <c r="F10" s="555"/>
      <c r="G10" s="555"/>
      <c r="H10" s="555"/>
      <c r="I10" s="555"/>
      <c r="J10" s="555"/>
      <c r="K10" s="473"/>
      <c r="L10" s="378" t="s">
        <v>119</v>
      </c>
      <c r="M10" s="379"/>
      <c r="N10" s="379"/>
      <c r="O10" s="379"/>
      <c r="P10" s="379"/>
      <c r="Q10" s="380"/>
      <c r="R10" s="375">
        <v>20778</v>
      </c>
      <c r="S10" s="376"/>
      <c r="T10" s="376"/>
      <c r="U10" s="376"/>
      <c r="V10" s="435"/>
      <c r="W10" s="563"/>
      <c r="X10" s="373"/>
      <c r="Y10" s="373"/>
      <c r="Z10" s="373"/>
      <c r="AA10" s="373"/>
      <c r="AB10" s="373"/>
      <c r="AC10" s="373"/>
      <c r="AD10" s="373"/>
      <c r="AE10" s="373"/>
      <c r="AF10" s="373"/>
      <c r="AG10" s="373"/>
      <c r="AH10" s="373"/>
      <c r="AI10" s="373"/>
      <c r="AJ10" s="373"/>
      <c r="AK10" s="373"/>
      <c r="AL10" s="564"/>
      <c r="AM10" s="479" t="s">
        <v>120</v>
      </c>
      <c r="AN10" s="379"/>
      <c r="AO10" s="379"/>
      <c r="AP10" s="379"/>
      <c r="AQ10" s="379"/>
      <c r="AR10" s="379"/>
      <c r="AS10" s="379"/>
      <c r="AT10" s="380"/>
      <c r="AU10" s="480" t="s">
        <v>102</v>
      </c>
      <c r="AV10" s="481"/>
      <c r="AW10" s="481"/>
      <c r="AX10" s="481"/>
      <c r="AY10" s="436" t="s">
        <v>121</v>
      </c>
      <c r="AZ10" s="437"/>
      <c r="BA10" s="437"/>
      <c r="BB10" s="437"/>
      <c r="BC10" s="437"/>
      <c r="BD10" s="437"/>
      <c r="BE10" s="437"/>
      <c r="BF10" s="437"/>
      <c r="BG10" s="437"/>
      <c r="BH10" s="437"/>
      <c r="BI10" s="437"/>
      <c r="BJ10" s="437"/>
      <c r="BK10" s="437"/>
      <c r="BL10" s="437"/>
      <c r="BM10" s="438"/>
      <c r="BN10" s="422">
        <v>270709</v>
      </c>
      <c r="BO10" s="423"/>
      <c r="BP10" s="423"/>
      <c r="BQ10" s="423"/>
      <c r="BR10" s="423"/>
      <c r="BS10" s="423"/>
      <c r="BT10" s="423"/>
      <c r="BU10" s="424"/>
      <c r="BV10" s="422">
        <v>1626</v>
      </c>
      <c r="BW10" s="423"/>
      <c r="BX10" s="423"/>
      <c r="BY10" s="423"/>
      <c r="BZ10" s="423"/>
      <c r="CA10" s="423"/>
      <c r="CB10" s="423"/>
      <c r="CC10" s="42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54"/>
      <c r="C11" s="555"/>
      <c r="D11" s="555"/>
      <c r="E11" s="555"/>
      <c r="F11" s="555"/>
      <c r="G11" s="555"/>
      <c r="H11" s="555"/>
      <c r="I11" s="555"/>
      <c r="J11" s="555"/>
      <c r="K11" s="473"/>
      <c r="L11" s="383" t="s">
        <v>123</v>
      </c>
      <c r="M11" s="384"/>
      <c r="N11" s="384"/>
      <c r="O11" s="384"/>
      <c r="P11" s="384"/>
      <c r="Q11" s="385"/>
      <c r="R11" s="551" t="s">
        <v>124</v>
      </c>
      <c r="S11" s="552"/>
      <c r="T11" s="552"/>
      <c r="U11" s="552"/>
      <c r="V11" s="553"/>
      <c r="W11" s="563"/>
      <c r="X11" s="373"/>
      <c r="Y11" s="373"/>
      <c r="Z11" s="373"/>
      <c r="AA11" s="373"/>
      <c r="AB11" s="373"/>
      <c r="AC11" s="373"/>
      <c r="AD11" s="373"/>
      <c r="AE11" s="373"/>
      <c r="AF11" s="373"/>
      <c r="AG11" s="373"/>
      <c r="AH11" s="373"/>
      <c r="AI11" s="373"/>
      <c r="AJ11" s="373"/>
      <c r="AK11" s="373"/>
      <c r="AL11" s="564"/>
      <c r="AM11" s="479" t="s">
        <v>125</v>
      </c>
      <c r="AN11" s="379"/>
      <c r="AO11" s="379"/>
      <c r="AP11" s="379"/>
      <c r="AQ11" s="379"/>
      <c r="AR11" s="379"/>
      <c r="AS11" s="379"/>
      <c r="AT11" s="380"/>
      <c r="AU11" s="480" t="s">
        <v>106</v>
      </c>
      <c r="AV11" s="481"/>
      <c r="AW11" s="481"/>
      <c r="AX11" s="481"/>
      <c r="AY11" s="436" t="s">
        <v>126</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127</v>
      </c>
      <c r="CE11" s="382"/>
      <c r="CF11" s="382"/>
      <c r="CG11" s="382"/>
      <c r="CH11" s="382"/>
      <c r="CI11" s="382"/>
      <c r="CJ11" s="382"/>
      <c r="CK11" s="382"/>
      <c r="CL11" s="382"/>
      <c r="CM11" s="382"/>
      <c r="CN11" s="382"/>
      <c r="CO11" s="382"/>
      <c r="CP11" s="382"/>
      <c r="CQ11" s="382"/>
      <c r="CR11" s="382"/>
      <c r="CS11" s="463"/>
      <c r="CT11" s="525" t="s">
        <v>128</v>
      </c>
      <c r="CU11" s="526"/>
      <c r="CV11" s="526"/>
      <c r="CW11" s="526"/>
      <c r="CX11" s="526"/>
      <c r="CY11" s="526"/>
      <c r="CZ11" s="526"/>
      <c r="DA11" s="527"/>
      <c r="DB11" s="525" t="s">
        <v>129</v>
      </c>
      <c r="DC11" s="526"/>
      <c r="DD11" s="526"/>
      <c r="DE11" s="526"/>
      <c r="DF11" s="526"/>
      <c r="DG11" s="526"/>
      <c r="DH11" s="526"/>
      <c r="DI11" s="527"/>
    </row>
    <row r="12" spans="1:119" ht="18.75" customHeight="1">
      <c r="A12" s="178"/>
      <c r="B12" s="528" t="s">
        <v>130</v>
      </c>
      <c r="C12" s="529"/>
      <c r="D12" s="529"/>
      <c r="E12" s="529"/>
      <c r="F12" s="529"/>
      <c r="G12" s="529"/>
      <c r="H12" s="529"/>
      <c r="I12" s="529"/>
      <c r="J12" s="529"/>
      <c r="K12" s="530"/>
      <c r="L12" s="537" t="s">
        <v>131</v>
      </c>
      <c r="M12" s="538"/>
      <c r="N12" s="538"/>
      <c r="O12" s="538"/>
      <c r="P12" s="538"/>
      <c r="Q12" s="539"/>
      <c r="R12" s="540">
        <v>21389</v>
      </c>
      <c r="S12" s="541"/>
      <c r="T12" s="541"/>
      <c r="U12" s="541"/>
      <c r="V12" s="542"/>
      <c r="W12" s="543" t="s">
        <v>1</v>
      </c>
      <c r="X12" s="481"/>
      <c r="Y12" s="481"/>
      <c r="Z12" s="481"/>
      <c r="AA12" s="481"/>
      <c r="AB12" s="544"/>
      <c r="AC12" s="545" t="s">
        <v>132</v>
      </c>
      <c r="AD12" s="546"/>
      <c r="AE12" s="546"/>
      <c r="AF12" s="546"/>
      <c r="AG12" s="547"/>
      <c r="AH12" s="545" t="s">
        <v>133</v>
      </c>
      <c r="AI12" s="546"/>
      <c r="AJ12" s="546"/>
      <c r="AK12" s="546"/>
      <c r="AL12" s="548"/>
      <c r="AM12" s="479" t="s">
        <v>134</v>
      </c>
      <c r="AN12" s="379"/>
      <c r="AO12" s="379"/>
      <c r="AP12" s="379"/>
      <c r="AQ12" s="379"/>
      <c r="AR12" s="379"/>
      <c r="AS12" s="379"/>
      <c r="AT12" s="380"/>
      <c r="AU12" s="480" t="s">
        <v>106</v>
      </c>
      <c r="AV12" s="481"/>
      <c r="AW12" s="481"/>
      <c r="AX12" s="481"/>
      <c r="AY12" s="436" t="s">
        <v>135</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79000</v>
      </c>
      <c r="BW12" s="423"/>
      <c r="BX12" s="423"/>
      <c r="BY12" s="423"/>
      <c r="BZ12" s="423"/>
      <c r="CA12" s="423"/>
      <c r="CB12" s="423"/>
      <c r="CC12" s="424"/>
      <c r="CD12" s="462" t="s">
        <v>136</v>
      </c>
      <c r="CE12" s="382"/>
      <c r="CF12" s="382"/>
      <c r="CG12" s="382"/>
      <c r="CH12" s="382"/>
      <c r="CI12" s="382"/>
      <c r="CJ12" s="382"/>
      <c r="CK12" s="382"/>
      <c r="CL12" s="382"/>
      <c r="CM12" s="382"/>
      <c r="CN12" s="382"/>
      <c r="CO12" s="382"/>
      <c r="CP12" s="382"/>
      <c r="CQ12" s="382"/>
      <c r="CR12" s="382"/>
      <c r="CS12" s="463"/>
      <c r="CT12" s="525" t="s">
        <v>128</v>
      </c>
      <c r="CU12" s="526"/>
      <c r="CV12" s="526"/>
      <c r="CW12" s="526"/>
      <c r="CX12" s="526"/>
      <c r="CY12" s="526"/>
      <c r="CZ12" s="526"/>
      <c r="DA12" s="527"/>
      <c r="DB12" s="525" t="s">
        <v>137</v>
      </c>
      <c r="DC12" s="526"/>
      <c r="DD12" s="526"/>
      <c r="DE12" s="526"/>
      <c r="DF12" s="526"/>
      <c r="DG12" s="526"/>
      <c r="DH12" s="526"/>
      <c r="DI12" s="527"/>
    </row>
    <row r="13" spans="1:119" ht="18.75" customHeight="1">
      <c r="A13" s="178"/>
      <c r="B13" s="531"/>
      <c r="C13" s="532"/>
      <c r="D13" s="532"/>
      <c r="E13" s="532"/>
      <c r="F13" s="532"/>
      <c r="G13" s="532"/>
      <c r="H13" s="532"/>
      <c r="I13" s="532"/>
      <c r="J13" s="532"/>
      <c r="K13" s="533"/>
      <c r="L13" s="187"/>
      <c r="M13" s="506" t="s">
        <v>138</v>
      </c>
      <c r="N13" s="507"/>
      <c r="O13" s="507"/>
      <c r="P13" s="507"/>
      <c r="Q13" s="508"/>
      <c r="R13" s="509">
        <v>20401</v>
      </c>
      <c r="S13" s="510"/>
      <c r="T13" s="510"/>
      <c r="U13" s="510"/>
      <c r="V13" s="511"/>
      <c r="W13" s="512" t="s">
        <v>139</v>
      </c>
      <c r="X13" s="408"/>
      <c r="Y13" s="408"/>
      <c r="Z13" s="408"/>
      <c r="AA13" s="408"/>
      <c r="AB13" s="409"/>
      <c r="AC13" s="375">
        <v>230</v>
      </c>
      <c r="AD13" s="376"/>
      <c r="AE13" s="376"/>
      <c r="AF13" s="376"/>
      <c r="AG13" s="377"/>
      <c r="AH13" s="375">
        <v>332</v>
      </c>
      <c r="AI13" s="376"/>
      <c r="AJ13" s="376"/>
      <c r="AK13" s="376"/>
      <c r="AL13" s="435"/>
      <c r="AM13" s="479" t="s">
        <v>140</v>
      </c>
      <c r="AN13" s="379"/>
      <c r="AO13" s="379"/>
      <c r="AP13" s="379"/>
      <c r="AQ13" s="379"/>
      <c r="AR13" s="379"/>
      <c r="AS13" s="379"/>
      <c r="AT13" s="380"/>
      <c r="AU13" s="480" t="s">
        <v>141</v>
      </c>
      <c r="AV13" s="481"/>
      <c r="AW13" s="481"/>
      <c r="AX13" s="481"/>
      <c r="AY13" s="436" t="s">
        <v>142</v>
      </c>
      <c r="AZ13" s="437"/>
      <c r="BA13" s="437"/>
      <c r="BB13" s="437"/>
      <c r="BC13" s="437"/>
      <c r="BD13" s="437"/>
      <c r="BE13" s="437"/>
      <c r="BF13" s="437"/>
      <c r="BG13" s="437"/>
      <c r="BH13" s="437"/>
      <c r="BI13" s="437"/>
      <c r="BJ13" s="437"/>
      <c r="BK13" s="437"/>
      <c r="BL13" s="437"/>
      <c r="BM13" s="438"/>
      <c r="BN13" s="422">
        <v>397296</v>
      </c>
      <c r="BO13" s="423"/>
      <c r="BP13" s="423"/>
      <c r="BQ13" s="423"/>
      <c r="BR13" s="423"/>
      <c r="BS13" s="423"/>
      <c r="BT13" s="423"/>
      <c r="BU13" s="424"/>
      <c r="BV13" s="422">
        <v>95876</v>
      </c>
      <c r="BW13" s="423"/>
      <c r="BX13" s="423"/>
      <c r="BY13" s="423"/>
      <c r="BZ13" s="423"/>
      <c r="CA13" s="423"/>
      <c r="CB13" s="423"/>
      <c r="CC13" s="424"/>
      <c r="CD13" s="462" t="s">
        <v>143</v>
      </c>
      <c r="CE13" s="382"/>
      <c r="CF13" s="382"/>
      <c r="CG13" s="382"/>
      <c r="CH13" s="382"/>
      <c r="CI13" s="382"/>
      <c r="CJ13" s="382"/>
      <c r="CK13" s="382"/>
      <c r="CL13" s="382"/>
      <c r="CM13" s="382"/>
      <c r="CN13" s="382"/>
      <c r="CO13" s="382"/>
      <c r="CP13" s="382"/>
      <c r="CQ13" s="382"/>
      <c r="CR13" s="382"/>
      <c r="CS13" s="463"/>
      <c r="CT13" s="419">
        <v>3.8</v>
      </c>
      <c r="CU13" s="420"/>
      <c r="CV13" s="420"/>
      <c r="CW13" s="420"/>
      <c r="CX13" s="420"/>
      <c r="CY13" s="420"/>
      <c r="CZ13" s="420"/>
      <c r="DA13" s="421"/>
      <c r="DB13" s="419">
        <v>4.4000000000000004</v>
      </c>
      <c r="DC13" s="420"/>
      <c r="DD13" s="420"/>
      <c r="DE13" s="420"/>
      <c r="DF13" s="420"/>
      <c r="DG13" s="420"/>
      <c r="DH13" s="420"/>
      <c r="DI13" s="421"/>
    </row>
    <row r="14" spans="1:119" ht="18.75" customHeight="1" thickBot="1">
      <c r="A14" s="178"/>
      <c r="B14" s="531"/>
      <c r="C14" s="532"/>
      <c r="D14" s="532"/>
      <c r="E14" s="532"/>
      <c r="F14" s="532"/>
      <c r="G14" s="532"/>
      <c r="H14" s="532"/>
      <c r="I14" s="532"/>
      <c r="J14" s="532"/>
      <c r="K14" s="533"/>
      <c r="L14" s="496" t="s">
        <v>144</v>
      </c>
      <c r="M14" s="549"/>
      <c r="N14" s="549"/>
      <c r="O14" s="549"/>
      <c r="P14" s="549"/>
      <c r="Q14" s="550"/>
      <c r="R14" s="509">
        <v>21420</v>
      </c>
      <c r="S14" s="510"/>
      <c r="T14" s="510"/>
      <c r="U14" s="510"/>
      <c r="V14" s="511"/>
      <c r="W14" s="513"/>
      <c r="X14" s="411"/>
      <c r="Y14" s="411"/>
      <c r="Z14" s="411"/>
      <c r="AA14" s="411"/>
      <c r="AB14" s="412"/>
      <c r="AC14" s="502">
        <v>2.4</v>
      </c>
      <c r="AD14" s="503"/>
      <c r="AE14" s="503"/>
      <c r="AF14" s="503"/>
      <c r="AG14" s="504"/>
      <c r="AH14" s="502">
        <v>3.2</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145</v>
      </c>
      <c r="CE14" s="460"/>
      <c r="CF14" s="460"/>
      <c r="CG14" s="460"/>
      <c r="CH14" s="460"/>
      <c r="CI14" s="460"/>
      <c r="CJ14" s="460"/>
      <c r="CK14" s="460"/>
      <c r="CL14" s="460"/>
      <c r="CM14" s="460"/>
      <c r="CN14" s="460"/>
      <c r="CO14" s="460"/>
      <c r="CP14" s="460"/>
      <c r="CQ14" s="460"/>
      <c r="CR14" s="460"/>
      <c r="CS14" s="461"/>
      <c r="CT14" s="519">
        <v>18.3</v>
      </c>
      <c r="CU14" s="520"/>
      <c r="CV14" s="520"/>
      <c r="CW14" s="520"/>
      <c r="CX14" s="520"/>
      <c r="CY14" s="520"/>
      <c r="CZ14" s="520"/>
      <c r="DA14" s="521"/>
      <c r="DB14" s="519">
        <v>15.5</v>
      </c>
      <c r="DC14" s="520"/>
      <c r="DD14" s="520"/>
      <c r="DE14" s="520"/>
      <c r="DF14" s="520"/>
      <c r="DG14" s="520"/>
      <c r="DH14" s="520"/>
      <c r="DI14" s="521"/>
    </row>
    <row r="15" spans="1:119" ht="18.75" customHeight="1">
      <c r="A15" s="178"/>
      <c r="B15" s="531"/>
      <c r="C15" s="532"/>
      <c r="D15" s="532"/>
      <c r="E15" s="532"/>
      <c r="F15" s="532"/>
      <c r="G15" s="532"/>
      <c r="H15" s="532"/>
      <c r="I15" s="532"/>
      <c r="J15" s="532"/>
      <c r="K15" s="533"/>
      <c r="L15" s="187"/>
      <c r="M15" s="506" t="s">
        <v>138</v>
      </c>
      <c r="N15" s="507"/>
      <c r="O15" s="507"/>
      <c r="P15" s="507"/>
      <c r="Q15" s="508"/>
      <c r="R15" s="509">
        <v>20445</v>
      </c>
      <c r="S15" s="510"/>
      <c r="T15" s="510"/>
      <c r="U15" s="510"/>
      <c r="V15" s="511"/>
      <c r="W15" s="512" t="s">
        <v>146</v>
      </c>
      <c r="X15" s="408"/>
      <c r="Y15" s="408"/>
      <c r="Z15" s="408"/>
      <c r="AA15" s="408"/>
      <c r="AB15" s="409"/>
      <c r="AC15" s="375">
        <v>3942</v>
      </c>
      <c r="AD15" s="376"/>
      <c r="AE15" s="376"/>
      <c r="AF15" s="376"/>
      <c r="AG15" s="377"/>
      <c r="AH15" s="375">
        <v>4536</v>
      </c>
      <c r="AI15" s="376"/>
      <c r="AJ15" s="376"/>
      <c r="AK15" s="376"/>
      <c r="AL15" s="435"/>
      <c r="AM15" s="479"/>
      <c r="AN15" s="379"/>
      <c r="AO15" s="379"/>
      <c r="AP15" s="379"/>
      <c r="AQ15" s="379"/>
      <c r="AR15" s="379"/>
      <c r="AS15" s="379"/>
      <c r="AT15" s="380"/>
      <c r="AU15" s="480"/>
      <c r="AV15" s="481"/>
      <c r="AW15" s="481"/>
      <c r="AX15" s="481"/>
      <c r="AY15" s="448" t="s">
        <v>147</v>
      </c>
      <c r="AZ15" s="449"/>
      <c r="BA15" s="449"/>
      <c r="BB15" s="449"/>
      <c r="BC15" s="449"/>
      <c r="BD15" s="449"/>
      <c r="BE15" s="449"/>
      <c r="BF15" s="449"/>
      <c r="BG15" s="449"/>
      <c r="BH15" s="449"/>
      <c r="BI15" s="449"/>
      <c r="BJ15" s="449"/>
      <c r="BK15" s="449"/>
      <c r="BL15" s="449"/>
      <c r="BM15" s="450"/>
      <c r="BN15" s="451">
        <v>2796010</v>
      </c>
      <c r="BO15" s="452"/>
      <c r="BP15" s="452"/>
      <c r="BQ15" s="452"/>
      <c r="BR15" s="452"/>
      <c r="BS15" s="452"/>
      <c r="BT15" s="452"/>
      <c r="BU15" s="453"/>
      <c r="BV15" s="451">
        <v>2874748</v>
      </c>
      <c r="BW15" s="452"/>
      <c r="BX15" s="452"/>
      <c r="BY15" s="452"/>
      <c r="BZ15" s="452"/>
      <c r="CA15" s="452"/>
      <c r="CB15" s="452"/>
      <c r="CC15" s="453"/>
      <c r="CD15" s="522" t="s">
        <v>148</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c r="A16" s="178"/>
      <c r="B16" s="531"/>
      <c r="C16" s="532"/>
      <c r="D16" s="532"/>
      <c r="E16" s="532"/>
      <c r="F16" s="532"/>
      <c r="G16" s="532"/>
      <c r="H16" s="532"/>
      <c r="I16" s="532"/>
      <c r="J16" s="532"/>
      <c r="K16" s="533"/>
      <c r="L16" s="496" t="s">
        <v>149</v>
      </c>
      <c r="M16" s="497"/>
      <c r="N16" s="497"/>
      <c r="O16" s="497"/>
      <c r="P16" s="497"/>
      <c r="Q16" s="498"/>
      <c r="R16" s="499" t="s">
        <v>150</v>
      </c>
      <c r="S16" s="500"/>
      <c r="T16" s="500"/>
      <c r="U16" s="500"/>
      <c r="V16" s="501"/>
      <c r="W16" s="513"/>
      <c r="X16" s="411"/>
      <c r="Y16" s="411"/>
      <c r="Z16" s="411"/>
      <c r="AA16" s="411"/>
      <c r="AB16" s="412"/>
      <c r="AC16" s="502">
        <v>41.8</v>
      </c>
      <c r="AD16" s="503"/>
      <c r="AE16" s="503"/>
      <c r="AF16" s="503"/>
      <c r="AG16" s="504"/>
      <c r="AH16" s="502">
        <v>44.3</v>
      </c>
      <c r="AI16" s="503"/>
      <c r="AJ16" s="503"/>
      <c r="AK16" s="503"/>
      <c r="AL16" s="505"/>
      <c r="AM16" s="479"/>
      <c r="AN16" s="379"/>
      <c r="AO16" s="379"/>
      <c r="AP16" s="379"/>
      <c r="AQ16" s="379"/>
      <c r="AR16" s="379"/>
      <c r="AS16" s="379"/>
      <c r="AT16" s="380"/>
      <c r="AU16" s="480"/>
      <c r="AV16" s="481"/>
      <c r="AW16" s="481"/>
      <c r="AX16" s="481"/>
      <c r="AY16" s="436" t="s">
        <v>151</v>
      </c>
      <c r="AZ16" s="437"/>
      <c r="BA16" s="437"/>
      <c r="BB16" s="437"/>
      <c r="BC16" s="437"/>
      <c r="BD16" s="437"/>
      <c r="BE16" s="437"/>
      <c r="BF16" s="437"/>
      <c r="BG16" s="437"/>
      <c r="BH16" s="437"/>
      <c r="BI16" s="437"/>
      <c r="BJ16" s="437"/>
      <c r="BK16" s="437"/>
      <c r="BL16" s="437"/>
      <c r="BM16" s="438"/>
      <c r="BN16" s="422">
        <v>5062887</v>
      </c>
      <c r="BO16" s="423"/>
      <c r="BP16" s="423"/>
      <c r="BQ16" s="423"/>
      <c r="BR16" s="423"/>
      <c r="BS16" s="423"/>
      <c r="BT16" s="423"/>
      <c r="BU16" s="424"/>
      <c r="BV16" s="422">
        <v>4847256</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c r="A17" s="178"/>
      <c r="B17" s="534"/>
      <c r="C17" s="535"/>
      <c r="D17" s="535"/>
      <c r="E17" s="535"/>
      <c r="F17" s="535"/>
      <c r="G17" s="535"/>
      <c r="H17" s="535"/>
      <c r="I17" s="535"/>
      <c r="J17" s="535"/>
      <c r="K17" s="536"/>
      <c r="L17" s="192"/>
      <c r="M17" s="515" t="s">
        <v>152</v>
      </c>
      <c r="N17" s="516"/>
      <c r="O17" s="516"/>
      <c r="P17" s="516"/>
      <c r="Q17" s="517"/>
      <c r="R17" s="499" t="s">
        <v>153</v>
      </c>
      <c r="S17" s="500"/>
      <c r="T17" s="500"/>
      <c r="U17" s="500"/>
      <c r="V17" s="501"/>
      <c r="W17" s="512" t="s">
        <v>154</v>
      </c>
      <c r="X17" s="408"/>
      <c r="Y17" s="408"/>
      <c r="Z17" s="408"/>
      <c r="AA17" s="408"/>
      <c r="AB17" s="409"/>
      <c r="AC17" s="375">
        <v>5253</v>
      </c>
      <c r="AD17" s="376"/>
      <c r="AE17" s="376"/>
      <c r="AF17" s="376"/>
      <c r="AG17" s="377"/>
      <c r="AH17" s="375">
        <v>5378</v>
      </c>
      <c r="AI17" s="376"/>
      <c r="AJ17" s="376"/>
      <c r="AK17" s="376"/>
      <c r="AL17" s="435"/>
      <c r="AM17" s="479"/>
      <c r="AN17" s="379"/>
      <c r="AO17" s="379"/>
      <c r="AP17" s="379"/>
      <c r="AQ17" s="379"/>
      <c r="AR17" s="379"/>
      <c r="AS17" s="379"/>
      <c r="AT17" s="380"/>
      <c r="AU17" s="480"/>
      <c r="AV17" s="481"/>
      <c r="AW17" s="481"/>
      <c r="AX17" s="481"/>
      <c r="AY17" s="436" t="s">
        <v>155</v>
      </c>
      <c r="AZ17" s="437"/>
      <c r="BA17" s="437"/>
      <c r="BB17" s="437"/>
      <c r="BC17" s="437"/>
      <c r="BD17" s="437"/>
      <c r="BE17" s="437"/>
      <c r="BF17" s="437"/>
      <c r="BG17" s="437"/>
      <c r="BH17" s="437"/>
      <c r="BI17" s="437"/>
      <c r="BJ17" s="437"/>
      <c r="BK17" s="437"/>
      <c r="BL17" s="437"/>
      <c r="BM17" s="438"/>
      <c r="BN17" s="422">
        <v>3544402</v>
      </c>
      <c r="BO17" s="423"/>
      <c r="BP17" s="423"/>
      <c r="BQ17" s="423"/>
      <c r="BR17" s="423"/>
      <c r="BS17" s="423"/>
      <c r="BT17" s="423"/>
      <c r="BU17" s="424"/>
      <c r="BV17" s="422">
        <v>3646465</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c r="A18" s="178"/>
      <c r="B18" s="472" t="s">
        <v>156</v>
      </c>
      <c r="C18" s="473"/>
      <c r="D18" s="473"/>
      <c r="E18" s="474"/>
      <c r="F18" s="474"/>
      <c r="G18" s="474"/>
      <c r="H18" s="474"/>
      <c r="I18" s="474"/>
      <c r="J18" s="474"/>
      <c r="K18" s="474"/>
      <c r="L18" s="475">
        <v>37.97</v>
      </c>
      <c r="M18" s="475"/>
      <c r="N18" s="475"/>
      <c r="O18" s="475"/>
      <c r="P18" s="475"/>
      <c r="Q18" s="475"/>
      <c r="R18" s="476"/>
      <c r="S18" s="476"/>
      <c r="T18" s="476"/>
      <c r="U18" s="476"/>
      <c r="V18" s="477"/>
      <c r="W18" s="493"/>
      <c r="X18" s="494"/>
      <c r="Y18" s="494"/>
      <c r="Z18" s="494"/>
      <c r="AA18" s="494"/>
      <c r="AB18" s="518"/>
      <c r="AC18" s="392">
        <v>55.7</v>
      </c>
      <c r="AD18" s="393"/>
      <c r="AE18" s="393"/>
      <c r="AF18" s="393"/>
      <c r="AG18" s="478"/>
      <c r="AH18" s="392">
        <v>52.5</v>
      </c>
      <c r="AI18" s="393"/>
      <c r="AJ18" s="393"/>
      <c r="AK18" s="393"/>
      <c r="AL18" s="394"/>
      <c r="AM18" s="479"/>
      <c r="AN18" s="379"/>
      <c r="AO18" s="379"/>
      <c r="AP18" s="379"/>
      <c r="AQ18" s="379"/>
      <c r="AR18" s="379"/>
      <c r="AS18" s="379"/>
      <c r="AT18" s="380"/>
      <c r="AU18" s="480"/>
      <c r="AV18" s="481"/>
      <c r="AW18" s="481"/>
      <c r="AX18" s="481"/>
      <c r="AY18" s="436" t="s">
        <v>157</v>
      </c>
      <c r="AZ18" s="437"/>
      <c r="BA18" s="437"/>
      <c r="BB18" s="437"/>
      <c r="BC18" s="437"/>
      <c r="BD18" s="437"/>
      <c r="BE18" s="437"/>
      <c r="BF18" s="437"/>
      <c r="BG18" s="437"/>
      <c r="BH18" s="437"/>
      <c r="BI18" s="437"/>
      <c r="BJ18" s="437"/>
      <c r="BK18" s="437"/>
      <c r="BL18" s="437"/>
      <c r="BM18" s="438"/>
      <c r="BN18" s="422">
        <v>5608896</v>
      </c>
      <c r="BO18" s="423"/>
      <c r="BP18" s="423"/>
      <c r="BQ18" s="423"/>
      <c r="BR18" s="423"/>
      <c r="BS18" s="423"/>
      <c r="BT18" s="423"/>
      <c r="BU18" s="424"/>
      <c r="BV18" s="422">
        <v>5497574</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c r="A19" s="178"/>
      <c r="B19" s="472" t="s">
        <v>158</v>
      </c>
      <c r="C19" s="473"/>
      <c r="D19" s="473"/>
      <c r="E19" s="474"/>
      <c r="F19" s="474"/>
      <c r="G19" s="474"/>
      <c r="H19" s="474"/>
      <c r="I19" s="474"/>
      <c r="J19" s="474"/>
      <c r="K19" s="474"/>
      <c r="L19" s="482">
        <v>550</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159</v>
      </c>
      <c r="AZ19" s="437"/>
      <c r="BA19" s="437"/>
      <c r="BB19" s="437"/>
      <c r="BC19" s="437"/>
      <c r="BD19" s="437"/>
      <c r="BE19" s="437"/>
      <c r="BF19" s="437"/>
      <c r="BG19" s="437"/>
      <c r="BH19" s="437"/>
      <c r="BI19" s="437"/>
      <c r="BJ19" s="437"/>
      <c r="BK19" s="437"/>
      <c r="BL19" s="437"/>
      <c r="BM19" s="438"/>
      <c r="BN19" s="422">
        <v>7528536</v>
      </c>
      <c r="BO19" s="423"/>
      <c r="BP19" s="423"/>
      <c r="BQ19" s="423"/>
      <c r="BR19" s="423"/>
      <c r="BS19" s="423"/>
      <c r="BT19" s="423"/>
      <c r="BU19" s="424"/>
      <c r="BV19" s="422">
        <v>7061887</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c r="A20" s="178"/>
      <c r="B20" s="472" t="s">
        <v>160</v>
      </c>
      <c r="C20" s="473"/>
      <c r="D20" s="473"/>
      <c r="E20" s="474"/>
      <c r="F20" s="474"/>
      <c r="G20" s="474"/>
      <c r="H20" s="474"/>
      <c r="I20" s="474"/>
      <c r="J20" s="474"/>
      <c r="K20" s="474"/>
      <c r="L20" s="482">
        <v>7841</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c r="A21" s="178"/>
      <c r="B21" s="469" t="s">
        <v>161</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c r="A22" s="178"/>
      <c r="B22" s="398" t="s">
        <v>162</v>
      </c>
      <c r="C22" s="399"/>
      <c r="D22" s="400"/>
      <c r="E22" s="407" t="s">
        <v>1</v>
      </c>
      <c r="F22" s="408"/>
      <c r="G22" s="408"/>
      <c r="H22" s="408"/>
      <c r="I22" s="408"/>
      <c r="J22" s="408"/>
      <c r="K22" s="409"/>
      <c r="L22" s="407" t="s">
        <v>163</v>
      </c>
      <c r="M22" s="408"/>
      <c r="N22" s="408"/>
      <c r="O22" s="408"/>
      <c r="P22" s="409"/>
      <c r="Q22" s="413" t="s">
        <v>164</v>
      </c>
      <c r="R22" s="414"/>
      <c r="S22" s="414"/>
      <c r="T22" s="414"/>
      <c r="U22" s="414"/>
      <c r="V22" s="415"/>
      <c r="W22" s="464" t="s">
        <v>165</v>
      </c>
      <c r="X22" s="399"/>
      <c r="Y22" s="400"/>
      <c r="Z22" s="407" t="s">
        <v>1</v>
      </c>
      <c r="AA22" s="408"/>
      <c r="AB22" s="408"/>
      <c r="AC22" s="408"/>
      <c r="AD22" s="408"/>
      <c r="AE22" s="408"/>
      <c r="AF22" s="408"/>
      <c r="AG22" s="409"/>
      <c r="AH22" s="425" t="s">
        <v>166</v>
      </c>
      <c r="AI22" s="408"/>
      <c r="AJ22" s="408"/>
      <c r="AK22" s="408"/>
      <c r="AL22" s="409"/>
      <c r="AM22" s="425" t="s">
        <v>167</v>
      </c>
      <c r="AN22" s="426"/>
      <c r="AO22" s="426"/>
      <c r="AP22" s="426"/>
      <c r="AQ22" s="426"/>
      <c r="AR22" s="427"/>
      <c r="AS22" s="413" t="s">
        <v>164</v>
      </c>
      <c r="AT22" s="414"/>
      <c r="AU22" s="414"/>
      <c r="AV22" s="414"/>
      <c r="AW22" s="414"/>
      <c r="AX22" s="431"/>
      <c r="AY22" s="448" t="s">
        <v>168</v>
      </c>
      <c r="AZ22" s="449"/>
      <c r="BA22" s="449"/>
      <c r="BB22" s="449"/>
      <c r="BC22" s="449"/>
      <c r="BD22" s="449"/>
      <c r="BE22" s="449"/>
      <c r="BF22" s="449"/>
      <c r="BG22" s="449"/>
      <c r="BH22" s="449"/>
      <c r="BI22" s="449"/>
      <c r="BJ22" s="449"/>
      <c r="BK22" s="449"/>
      <c r="BL22" s="449"/>
      <c r="BM22" s="450"/>
      <c r="BN22" s="451">
        <v>12529478</v>
      </c>
      <c r="BO22" s="452"/>
      <c r="BP22" s="452"/>
      <c r="BQ22" s="452"/>
      <c r="BR22" s="452"/>
      <c r="BS22" s="452"/>
      <c r="BT22" s="452"/>
      <c r="BU22" s="453"/>
      <c r="BV22" s="451">
        <v>12092992</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169</v>
      </c>
      <c r="AZ23" s="437"/>
      <c r="BA23" s="437"/>
      <c r="BB23" s="437"/>
      <c r="BC23" s="437"/>
      <c r="BD23" s="437"/>
      <c r="BE23" s="437"/>
      <c r="BF23" s="437"/>
      <c r="BG23" s="437"/>
      <c r="BH23" s="437"/>
      <c r="BI23" s="437"/>
      <c r="BJ23" s="437"/>
      <c r="BK23" s="437"/>
      <c r="BL23" s="437"/>
      <c r="BM23" s="438"/>
      <c r="BN23" s="422">
        <v>641255</v>
      </c>
      <c r="BO23" s="423"/>
      <c r="BP23" s="423"/>
      <c r="BQ23" s="423"/>
      <c r="BR23" s="423"/>
      <c r="BS23" s="423"/>
      <c r="BT23" s="423"/>
      <c r="BU23" s="424"/>
      <c r="BV23" s="422">
        <v>789788</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c r="A24" s="178"/>
      <c r="B24" s="401"/>
      <c r="C24" s="402"/>
      <c r="D24" s="403"/>
      <c r="E24" s="378" t="s">
        <v>170</v>
      </c>
      <c r="F24" s="379"/>
      <c r="G24" s="379"/>
      <c r="H24" s="379"/>
      <c r="I24" s="379"/>
      <c r="J24" s="379"/>
      <c r="K24" s="380"/>
      <c r="L24" s="375">
        <v>1</v>
      </c>
      <c r="M24" s="376"/>
      <c r="N24" s="376"/>
      <c r="O24" s="376"/>
      <c r="P24" s="377"/>
      <c r="Q24" s="375">
        <v>7400</v>
      </c>
      <c r="R24" s="376"/>
      <c r="S24" s="376"/>
      <c r="T24" s="376"/>
      <c r="U24" s="376"/>
      <c r="V24" s="377"/>
      <c r="W24" s="465"/>
      <c r="X24" s="402"/>
      <c r="Y24" s="403"/>
      <c r="Z24" s="378" t="s">
        <v>171</v>
      </c>
      <c r="AA24" s="379"/>
      <c r="AB24" s="379"/>
      <c r="AC24" s="379"/>
      <c r="AD24" s="379"/>
      <c r="AE24" s="379"/>
      <c r="AF24" s="379"/>
      <c r="AG24" s="380"/>
      <c r="AH24" s="375">
        <v>148</v>
      </c>
      <c r="AI24" s="376"/>
      <c r="AJ24" s="376"/>
      <c r="AK24" s="376"/>
      <c r="AL24" s="377"/>
      <c r="AM24" s="375">
        <v>429348</v>
      </c>
      <c r="AN24" s="376"/>
      <c r="AO24" s="376"/>
      <c r="AP24" s="376"/>
      <c r="AQ24" s="376"/>
      <c r="AR24" s="377"/>
      <c r="AS24" s="375">
        <v>2901</v>
      </c>
      <c r="AT24" s="376"/>
      <c r="AU24" s="376"/>
      <c r="AV24" s="376"/>
      <c r="AW24" s="376"/>
      <c r="AX24" s="435"/>
      <c r="AY24" s="395" t="s">
        <v>172</v>
      </c>
      <c r="AZ24" s="396"/>
      <c r="BA24" s="396"/>
      <c r="BB24" s="396"/>
      <c r="BC24" s="396"/>
      <c r="BD24" s="396"/>
      <c r="BE24" s="396"/>
      <c r="BF24" s="396"/>
      <c r="BG24" s="396"/>
      <c r="BH24" s="396"/>
      <c r="BI24" s="396"/>
      <c r="BJ24" s="396"/>
      <c r="BK24" s="396"/>
      <c r="BL24" s="396"/>
      <c r="BM24" s="397"/>
      <c r="BN24" s="422">
        <v>7933490</v>
      </c>
      <c r="BO24" s="423"/>
      <c r="BP24" s="423"/>
      <c r="BQ24" s="423"/>
      <c r="BR24" s="423"/>
      <c r="BS24" s="423"/>
      <c r="BT24" s="423"/>
      <c r="BU24" s="424"/>
      <c r="BV24" s="422">
        <v>7565331</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c r="A25" s="178"/>
      <c r="B25" s="401"/>
      <c r="C25" s="402"/>
      <c r="D25" s="403"/>
      <c r="E25" s="378" t="s">
        <v>173</v>
      </c>
      <c r="F25" s="379"/>
      <c r="G25" s="379"/>
      <c r="H25" s="379"/>
      <c r="I25" s="379"/>
      <c r="J25" s="379"/>
      <c r="K25" s="380"/>
      <c r="L25" s="375">
        <v>1</v>
      </c>
      <c r="M25" s="376"/>
      <c r="N25" s="376"/>
      <c r="O25" s="376"/>
      <c r="P25" s="377"/>
      <c r="Q25" s="375">
        <v>6250</v>
      </c>
      <c r="R25" s="376"/>
      <c r="S25" s="376"/>
      <c r="T25" s="376"/>
      <c r="U25" s="376"/>
      <c r="V25" s="377"/>
      <c r="W25" s="465"/>
      <c r="X25" s="402"/>
      <c r="Y25" s="403"/>
      <c r="Z25" s="378" t="s">
        <v>174</v>
      </c>
      <c r="AA25" s="379"/>
      <c r="AB25" s="379"/>
      <c r="AC25" s="379"/>
      <c r="AD25" s="379"/>
      <c r="AE25" s="379"/>
      <c r="AF25" s="379"/>
      <c r="AG25" s="380"/>
      <c r="AH25" s="375" t="s">
        <v>129</v>
      </c>
      <c r="AI25" s="376"/>
      <c r="AJ25" s="376"/>
      <c r="AK25" s="376"/>
      <c r="AL25" s="377"/>
      <c r="AM25" s="375" t="s">
        <v>129</v>
      </c>
      <c r="AN25" s="376"/>
      <c r="AO25" s="376"/>
      <c r="AP25" s="376"/>
      <c r="AQ25" s="376"/>
      <c r="AR25" s="377"/>
      <c r="AS25" s="375" t="s">
        <v>128</v>
      </c>
      <c r="AT25" s="376"/>
      <c r="AU25" s="376"/>
      <c r="AV25" s="376"/>
      <c r="AW25" s="376"/>
      <c r="AX25" s="435"/>
      <c r="AY25" s="448" t="s">
        <v>175</v>
      </c>
      <c r="AZ25" s="449"/>
      <c r="BA25" s="449"/>
      <c r="BB25" s="449"/>
      <c r="BC25" s="449"/>
      <c r="BD25" s="449"/>
      <c r="BE25" s="449"/>
      <c r="BF25" s="449"/>
      <c r="BG25" s="449"/>
      <c r="BH25" s="449"/>
      <c r="BI25" s="449"/>
      <c r="BJ25" s="449"/>
      <c r="BK25" s="449"/>
      <c r="BL25" s="449"/>
      <c r="BM25" s="450"/>
      <c r="BN25" s="451">
        <v>3384891</v>
      </c>
      <c r="BO25" s="452"/>
      <c r="BP25" s="452"/>
      <c r="BQ25" s="452"/>
      <c r="BR25" s="452"/>
      <c r="BS25" s="452"/>
      <c r="BT25" s="452"/>
      <c r="BU25" s="453"/>
      <c r="BV25" s="451">
        <v>3955510</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c r="A26" s="178"/>
      <c r="B26" s="401"/>
      <c r="C26" s="402"/>
      <c r="D26" s="403"/>
      <c r="E26" s="378" t="s">
        <v>176</v>
      </c>
      <c r="F26" s="379"/>
      <c r="G26" s="379"/>
      <c r="H26" s="379"/>
      <c r="I26" s="379"/>
      <c r="J26" s="379"/>
      <c r="K26" s="380"/>
      <c r="L26" s="375">
        <v>1</v>
      </c>
      <c r="M26" s="376"/>
      <c r="N26" s="376"/>
      <c r="O26" s="376"/>
      <c r="P26" s="377"/>
      <c r="Q26" s="375">
        <v>5950</v>
      </c>
      <c r="R26" s="376"/>
      <c r="S26" s="376"/>
      <c r="T26" s="376"/>
      <c r="U26" s="376"/>
      <c r="V26" s="377"/>
      <c r="W26" s="465"/>
      <c r="X26" s="402"/>
      <c r="Y26" s="403"/>
      <c r="Z26" s="378" t="s">
        <v>177</v>
      </c>
      <c r="AA26" s="433"/>
      <c r="AB26" s="433"/>
      <c r="AC26" s="433"/>
      <c r="AD26" s="433"/>
      <c r="AE26" s="433"/>
      <c r="AF26" s="433"/>
      <c r="AG26" s="434"/>
      <c r="AH26" s="375" t="s">
        <v>129</v>
      </c>
      <c r="AI26" s="376"/>
      <c r="AJ26" s="376"/>
      <c r="AK26" s="376"/>
      <c r="AL26" s="377"/>
      <c r="AM26" s="375" t="s">
        <v>137</v>
      </c>
      <c r="AN26" s="376"/>
      <c r="AO26" s="376"/>
      <c r="AP26" s="376"/>
      <c r="AQ26" s="376"/>
      <c r="AR26" s="377"/>
      <c r="AS26" s="375" t="s">
        <v>129</v>
      </c>
      <c r="AT26" s="376"/>
      <c r="AU26" s="376"/>
      <c r="AV26" s="376"/>
      <c r="AW26" s="376"/>
      <c r="AX26" s="435"/>
      <c r="AY26" s="462" t="s">
        <v>178</v>
      </c>
      <c r="AZ26" s="382"/>
      <c r="BA26" s="382"/>
      <c r="BB26" s="382"/>
      <c r="BC26" s="382"/>
      <c r="BD26" s="382"/>
      <c r="BE26" s="382"/>
      <c r="BF26" s="382"/>
      <c r="BG26" s="382"/>
      <c r="BH26" s="382"/>
      <c r="BI26" s="382"/>
      <c r="BJ26" s="382"/>
      <c r="BK26" s="382"/>
      <c r="BL26" s="382"/>
      <c r="BM26" s="463"/>
      <c r="BN26" s="422" t="s">
        <v>128</v>
      </c>
      <c r="BO26" s="423"/>
      <c r="BP26" s="423"/>
      <c r="BQ26" s="423"/>
      <c r="BR26" s="423"/>
      <c r="BS26" s="423"/>
      <c r="BT26" s="423"/>
      <c r="BU26" s="424"/>
      <c r="BV26" s="422" t="s">
        <v>128</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c r="A27" s="178"/>
      <c r="B27" s="401"/>
      <c r="C27" s="402"/>
      <c r="D27" s="403"/>
      <c r="E27" s="378" t="s">
        <v>179</v>
      </c>
      <c r="F27" s="379"/>
      <c r="G27" s="379"/>
      <c r="H27" s="379"/>
      <c r="I27" s="379"/>
      <c r="J27" s="379"/>
      <c r="K27" s="380"/>
      <c r="L27" s="375">
        <v>1</v>
      </c>
      <c r="M27" s="376"/>
      <c r="N27" s="376"/>
      <c r="O27" s="376"/>
      <c r="P27" s="377"/>
      <c r="Q27" s="375">
        <v>3300</v>
      </c>
      <c r="R27" s="376"/>
      <c r="S27" s="376"/>
      <c r="T27" s="376"/>
      <c r="U27" s="376"/>
      <c r="V27" s="377"/>
      <c r="W27" s="465"/>
      <c r="X27" s="402"/>
      <c r="Y27" s="403"/>
      <c r="Z27" s="378" t="s">
        <v>180</v>
      </c>
      <c r="AA27" s="379"/>
      <c r="AB27" s="379"/>
      <c r="AC27" s="379"/>
      <c r="AD27" s="379"/>
      <c r="AE27" s="379"/>
      <c r="AF27" s="379"/>
      <c r="AG27" s="380"/>
      <c r="AH27" s="375">
        <v>20</v>
      </c>
      <c r="AI27" s="376"/>
      <c r="AJ27" s="376"/>
      <c r="AK27" s="376"/>
      <c r="AL27" s="377"/>
      <c r="AM27" s="375">
        <v>56664</v>
      </c>
      <c r="AN27" s="376"/>
      <c r="AO27" s="376"/>
      <c r="AP27" s="376"/>
      <c r="AQ27" s="376"/>
      <c r="AR27" s="377"/>
      <c r="AS27" s="375">
        <v>2833</v>
      </c>
      <c r="AT27" s="376"/>
      <c r="AU27" s="376"/>
      <c r="AV27" s="376"/>
      <c r="AW27" s="376"/>
      <c r="AX27" s="435"/>
      <c r="AY27" s="459" t="s">
        <v>181</v>
      </c>
      <c r="AZ27" s="460"/>
      <c r="BA27" s="460"/>
      <c r="BB27" s="460"/>
      <c r="BC27" s="460"/>
      <c r="BD27" s="460"/>
      <c r="BE27" s="460"/>
      <c r="BF27" s="460"/>
      <c r="BG27" s="460"/>
      <c r="BH27" s="460"/>
      <c r="BI27" s="460"/>
      <c r="BJ27" s="460"/>
      <c r="BK27" s="460"/>
      <c r="BL27" s="460"/>
      <c r="BM27" s="461"/>
      <c r="BN27" s="456">
        <v>486907</v>
      </c>
      <c r="BO27" s="457"/>
      <c r="BP27" s="457"/>
      <c r="BQ27" s="457"/>
      <c r="BR27" s="457"/>
      <c r="BS27" s="457"/>
      <c r="BT27" s="457"/>
      <c r="BU27" s="458"/>
      <c r="BV27" s="456">
        <v>486907</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c r="A28" s="178"/>
      <c r="B28" s="401"/>
      <c r="C28" s="402"/>
      <c r="D28" s="403"/>
      <c r="E28" s="378" t="s">
        <v>182</v>
      </c>
      <c r="F28" s="379"/>
      <c r="G28" s="379"/>
      <c r="H28" s="379"/>
      <c r="I28" s="379"/>
      <c r="J28" s="379"/>
      <c r="K28" s="380"/>
      <c r="L28" s="375">
        <v>1</v>
      </c>
      <c r="M28" s="376"/>
      <c r="N28" s="376"/>
      <c r="O28" s="376"/>
      <c r="P28" s="377"/>
      <c r="Q28" s="375">
        <v>2600</v>
      </c>
      <c r="R28" s="376"/>
      <c r="S28" s="376"/>
      <c r="T28" s="376"/>
      <c r="U28" s="376"/>
      <c r="V28" s="377"/>
      <c r="W28" s="465"/>
      <c r="X28" s="402"/>
      <c r="Y28" s="403"/>
      <c r="Z28" s="378" t="s">
        <v>183</v>
      </c>
      <c r="AA28" s="379"/>
      <c r="AB28" s="379"/>
      <c r="AC28" s="379"/>
      <c r="AD28" s="379"/>
      <c r="AE28" s="379"/>
      <c r="AF28" s="379"/>
      <c r="AG28" s="380"/>
      <c r="AH28" s="375" t="s">
        <v>128</v>
      </c>
      <c r="AI28" s="376"/>
      <c r="AJ28" s="376"/>
      <c r="AK28" s="376"/>
      <c r="AL28" s="377"/>
      <c r="AM28" s="375" t="s">
        <v>184</v>
      </c>
      <c r="AN28" s="376"/>
      <c r="AO28" s="376"/>
      <c r="AP28" s="376"/>
      <c r="AQ28" s="376"/>
      <c r="AR28" s="377"/>
      <c r="AS28" s="375" t="s">
        <v>137</v>
      </c>
      <c r="AT28" s="376"/>
      <c r="AU28" s="376"/>
      <c r="AV28" s="376"/>
      <c r="AW28" s="376"/>
      <c r="AX28" s="435"/>
      <c r="AY28" s="439" t="s">
        <v>185</v>
      </c>
      <c r="AZ28" s="440"/>
      <c r="BA28" s="440"/>
      <c r="BB28" s="441"/>
      <c r="BC28" s="448" t="s">
        <v>48</v>
      </c>
      <c r="BD28" s="449"/>
      <c r="BE28" s="449"/>
      <c r="BF28" s="449"/>
      <c r="BG28" s="449"/>
      <c r="BH28" s="449"/>
      <c r="BI28" s="449"/>
      <c r="BJ28" s="449"/>
      <c r="BK28" s="449"/>
      <c r="BL28" s="449"/>
      <c r="BM28" s="450"/>
      <c r="BN28" s="451">
        <v>2371937</v>
      </c>
      <c r="BO28" s="452"/>
      <c r="BP28" s="452"/>
      <c r="BQ28" s="452"/>
      <c r="BR28" s="452"/>
      <c r="BS28" s="452"/>
      <c r="BT28" s="452"/>
      <c r="BU28" s="453"/>
      <c r="BV28" s="451">
        <v>2101228</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c r="A29" s="178"/>
      <c r="B29" s="401"/>
      <c r="C29" s="402"/>
      <c r="D29" s="403"/>
      <c r="E29" s="378" t="s">
        <v>186</v>
      </c>
      <c r="F29" s="379"/>
      <c r="G29" s="379"/>
      <c r="H29" s="379"/>
      <c r="I29" s="379"/>
      <c r="J29" s="379"/>
      <c r="K29" s="380"/>
      <c r="L29" s="375">
        <v>12</v>
      </c>
      <c r="M29" s="376"/>
      <c r="N29" s="376"/>
      <c r="O29" s="376"/>
      <c r="P29" s="377"/>
      <c r="Q29" s="375">
        <v>2400</v>
      </c>
      <c r="R29" s="376"/>
      <c r="S29" s="376"/>
      <c r="T29" s="376"/>
      <c r="U29" s="376"/>
      <c r="V29" s="377"/>
      <c r="W29" s="466"/>
      <c r="X29" s="467"/>
      <c r="Y29" s="468"/>
      <c r="Z29" s="378" t="s">
        <v>187</v>
      </c>
      <c r="AA29" s="379"/>
      <c r="AB29" s="379"/>
      <c r="AC29" s="379"/>
      <c r="AD29" s="379"/>
      <c r="AE29" s="379"/>
      <c r="AF29" s="379"/>
      <c r="AG29" s="380"/>
      <c r="AH29" s="375">
        <v>168</v>
      </c>
      <c r="AI29" s="376"/>
      <c r="AJ29" s="376"/>
      <c r="AK29" s="376"/>
      <c r="AL29" s="377"/>
      <c r="AM29" s="375">
        <v>486012</v>
      </c>
      <c r="AN29" s="376"/>
      <c r="AO29" s="376"/>
      <c r="AP29" s="376"/>
      <c r="AQ29" s="376"/>
      <c r="AR29" s="377"/>
      <c r="AS29" s="375">
        <v>2893</v>
      </c>
      <c r="AT29" s="376"/>
      <c r="AU29" s="376"/>
      <c r="AV29" s="376"/>
      <c r="AW29" s="376"/>
      <c r="AX29" s="435"/>
      <c r="AY29" s="442"/>
      <c r="AZ29" s="443"/>
      <c r="BA29" s="443"/>
      <c r="BB29" s="444"/>
      <c r="BC29" s="436" t="s">
        <v>188</v>
      </c>
      <c r="BD29" s="437"/>
      <c r="BE29" s="437"/>
      <c r="BF29" s="437"/>
      <c r="BG29" s="437"/>
      <c r="BH29" s="437"/>
      <c r="BI29" s="437"/>
      <c r="BJ29" s="437"/>
      <c r="BK29" s="437"/>
      <c r="BL29" s="437"/>
      <c r="BM29" s="438"/>
      <c r="BN29" s="422">
        <v>127302</v>
      </c>
      <c r="BO29" s="423"/>
      <c r="BP29" s="423"/>
      <c r="BQ29" s="423"/>
      <c r="BR29" s="423"/>
      <c r="BS29" s="423"/>
      <c r="BT29" s="423"/>
      <c r="BU29" s="424"/>
      <c r="BV29" s="422">
        <v>14593</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189</v>
      </c>
      <c r="X30" s="390"/>
      <c r="Y30" s="390"/>
      <c r="Z30" s="390"/>
      <c r="AA30" s="390"/>
      <c r="AB30" s="390"/>
      <c r="AC30" s="390"/>
      <c r="AD30" s="390"/>
      <c r="AE30" s="390"/>
      <c r="AF30" s="390"/>
      <c r="AG30" s="391"/>
      <c r="AH30" s="392">
        <v>97.3</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2417337</v>
      </c>
      <c r="BO30" s="457"/>
      <c r="BP30" s="457"/>
      <c r="BQ30" s="457"/>
      <c r="BR30" s="457"/>
      <c r="BS30" s="457"/>
      <c r="BT30" s="457"/>
      <c r="BU30" s="458"/>
      <c r="BV30" s="456">
        <v>2521157</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381" t="s">
        <v>190</v>
      </c>
      <c r="D32" s="381"/>
      <c r="E32" s="381"/>
      <c r="F32" s="381"/>
      <c r="G32" s="381"/>
      <c r="H32" s="381"/>
      <c r="I32" s="381"/>
      <c r="J32" s="381"/>
      <c r="K32" s="381"/>
      <c r="L32" s="381"/>
      <c r="M32" s="381"/>
      <c r="N32" s="381"/>
      <c r="O32" s="381"/>
      <c r="P32" s="381"/>
      <c r="Q32" s="381"/>
      <c r="R32" s="381"/>
      <c r="S32" s="381"/>
      <c r="U32" s="382" t="s">
        <v>191</v>
      </c>
      <c r="V32" s="382"/>
      <c r="W32" s="382"/>
      <c r="X32" s="382"/>
      <c r="Y32" s="382"/>
      <c r="Z32" s="382"/>
      <c r="AA32" s="382"/>
      <c r="AB32" s="382"/>
      <c r="AC32" s="382"/>
      <c r="AD32" s="382"/>
      <c r="AE32" s="382"/>
      <c r="AF32" s="382"/>
      <c r="AG32" s="382"/>
      <c r="AH32" s="382"/>
      <c r="AI32" s="382"/>
      <c r="AJ32" s="382"/>
      <c r="AK32" s="382"/>
      <c r="AM32" s="382" t="s">
        <v>192</v>
      </c>
      <c r="AN32" s="382"/>
      <c r="AO32" s="382"/>
      <c r="AP32" s="382"/>
      <c r="AQ32" s="382"/>
      <c r="AR32" s="382"/>
      <c r="AS32" s="382"/>
      <c r="AT32" s="382"/>
      <c r="AU32" s="382"/>
      <c r="AV32" s="382"/>
      <c r="AW32" s="382"/>
      <c r="AX32" s="382"/>
      <c r="AY32" s="382"/>
      <c r="AZ32" s="382"/>
      <c r="BA32" s="382"/>
      <c r="BB32" s="382"/>
      <c r="BC32" s="382"/>
      <c r="BE32" s="382" t="s">
        <v>193</v>
      </c>
      <c r="BF32" s="382"/>
      <c r="BG32" s="382"/>
      <c r="BH32" s="382"/>
      <c r="BI32" s="382"/>
      <c r="BJ32" s="382"/>
      <c r="BK32" s="382"/>
      <c r="BL32" s="382"/>
      <c r="BM32" s="382"/>
      <c r="BN32" s="382"/>
      <c r="BO32" s="382"/>
      <c r="BP32" s="382"/>
      <c r="BQ32" s="382"/>
      <c r="BR32" s="382"/>
      <c r="BS32" s="382"/>
      <c r="BT32" s="382"/>
      <c r="BU32" s="382"/>
      <c r="BW32" s="382" t="s">
        <v>194</v>
      </c>
      <c r="BX32" s="382"/>
      <c r="BY32" s="382"/>
      <c r="BZ32" s="382"/>
      <c r="CA32" s="382"/>
      <c r="CB32" s="382"/>
      <c r="CC32" s="382"/>
      <c r="CD32" s="382"/>
      <c r="CE32" s="382"/>
      <c r="CF32" s="382"/>
      <c r="CG32" s="382"/>
      <c r="CH32" s="382"/>
      <c r="CI32" s="382"/>
      <c r="CJ32" s="382"/>
      <c r="CK32" s="382"/>
      <c r="CL32" s="382"/>
      <c r="CM32" s="382"/>
      <c r="CO32" s="382" t="s">
        <v>195</v>
      </c>
      <c r="CP32" s="382"/>
      <c r="CQ32" s="382"/>
      <c r="CR32" s="382"/>
      <c r="CS32" s="382"/>
      <c r="CT32" s="382"/>
      <c r="CU32" s="382"/>
      <c r="CV32" s="382"/>
      <c r="CW32" s="382"/>
      <c r="CX32" s="382"/>
      <c r="CY32" s="382"/>
      <c r="CZ32" s="382"/>
      <c r="DA32" s="382"/>
      <c r="DB32" s="382"/>
      <c r="DC32" s="382"/>
      <c r="DD32" s="382"/>
      <c r="DE32" s="382"/>
      <c r="DI32" s="201"/>
    </row>
    <row r="33" spans="1:113" ht="13.5" customHeight="1">
      <c r="A33" s="178"/>
      <c r="B33" s="202"/>
      <c r="C33" s="374" t="s">
        <v>196</v>
      </c>
      <c r="D33" s="374"/>
      <c r="E33" s="373" t="s">
        <v>197</v>
      </c>
      <c r="F33" s="373"/>
      <c r="G33" s="373"/>
      <c r="H33" s="373"/>
      <c r="I33" s="373"/>
      <c r="J33" s="373"/>
      <c r="K33" s="373"/>
      <c r="L33" s="373"/>
      <c r="M33" s="373"/>
      <c r="N33" s="373"/>
      <c r="O33" s="373"/>
      <c r="P33" s="373"/>
      <c r="Q33" s="373"/>
      <c r="R33" s="373"/>
      <c r="S33" s="373"/>
      <c r="T33" s="203"/>
      <c r="U33" s="374" t="s">
        <v>196</v>
      </c>
      <c r="V33" s="374"/>
      <c r="W33" s="373" t="s">
        <v>198</v>
      </c>
      <c r="X33" s="373"/>
      <c r="Y33" s="373"/>
      <c r="Z33" s="373"/>
      <c r="AA33" s="373"/>
      <c r="AB33" s="373"/>
      <c r="AC33" s="373"/>
      <c r="AD33" s="373"/>
      <c r="AE33" s="373"/>
      <c r="AF33" s="373"/>
      <c r="AG33" s="373"/>
      <c r="AH33" s="373"/>
      <c r="AI33" s="373"/>
      <c r="AJ33" s="373"/>
      <c r="AK33" s="373"/>
      <c r="AL33" s="203"/>
      <c r="AM33" s="374" t="s">
        <v>199</v>
      </c>
      <c r="AN33" s="374"/>
      <c r="AO33" s="373" t="s">
        <v>200</v>
      </c>
      <c r="AP33" s="373"/>
      <c r="AQ33" s="373"/>
      <c r="AR33" s="373"/>
      <c r="AS33" s="373"/>
      <c r="AT33" s="373"/>
      <c r="AU33" s="373"/>
      <c r="AV33" s="373"/>
      <c r="AW33" s="373"/>
      <c r="AX33" s="373"/>
      <c r="AY33" s="373"/>
      <c r="AZ33" s="373"/>
      <c r="BA33" s="373"/>
      <c r="BB33" s="373"/>
      <c r="BC33" s="373"/>
      <c r="BD33" s="204"/>
      <c r="BE33" s="373" t="s">
        <v>201</v>
      </c>
      <c r="BF33" s="373"/>
      <c r="BG33" s="373" t="s">
        <v>202</v>
      </c>
      <c r="BH33" s="373"/>
      <c r="BI33" s="373"/>
      <c r="BJ33" s="373"/>
      <c r="BK33" s="373"/>
      <c r="BL33" s="373"/>
      <c r="BM33" s="373"/>
      <c r="BN33" s="373"/>
      <c r="BO33" s="373"/>
      <c r="BP33" s="373"/>
      <c r="BQ33" s="373"/>
      <c r="BR33" s="373"/>
      <c r="BS33" s="373"/>
      <c r="BT33" s="373"/>
      <c r="BU33" s="373"/>
      <c r="BV33" s="204"/>
      <c r="BW33" s="374" t="s">
        <v>201</v>
      </c>
      <c r="BX33" s="374"/>
      <c r="BY33" s="373" t="s">
        <v>203</v>
      </c>
      <c r="BZ33" s="373"/>
      <c r="CA33" s="373"/>
      <c r="CB33" s="373"/>
      <c r="CC33" s="373"/>
      <c r="CD33" s="373"/>
      <c r="CE33" s="373"/>
      <c r="CF33" s="373"/>
      <c r="CG33" s="373"/>
      <c r="CH33" s="373"/>
      <c r="CI33" s="373"/>
      <c r="CJ33" s="373"/>
      <c r="CK33" s="373"/>
      <c r="CL33" s="373"/>
      <c r="CM33" s="373"/>
      <c r="CN33" s="203"/>
      <c r="CO33" s="374" t="s">
        <v>204</v>
      </c>
      <c r="CP33" s="374"/>
      <c r="CQ33" s="373" t="s">
        <v>205</v>
      </c>
      <c r="CR33" s="373"/>
      <c r="CS33" s="373"/>
      <c r="CT33" s="373"/>
      <c r="CU33" s="373"/>
      <c r="CV33" s="373"/>
      <c r="CW33" s="373"/>
      <c r="CX33" s="373"/>
      <c r="CY33" s="373"/>
      <c r="CZ33" s="373"/>
      <c r="DA33" s="373"/>
      <c r="DB33" s="373"/>
      <c r="DC33" s="373"/>
      <c r="DD33" s="373"/>
      <c r="DE33" s="373"/>
      <c r="DF33" s="203"/>
      <c r="DG33" s="372" t="s">
        <v>206</v>
      </c>
      <c r="DH33" s="372"/>
      <c r="DI33" s="205"/>
    </row>
    <row r="34" spans="1:113" ht="32.25" customHeight="1">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3</v>
      </c>
      <c r="V34" s="370"/>
      <c r="W34" s="371" t="str">
        <f>IF('各会計、関係団体の財政状況及び健全化判断比率'!B28="","",'各会計、関係団体の財政状況及び健全化判断比率'!B28)</f>
        <v>国民健康保険事業特別会計</v>
      </c>
      <c r="X34" s="371"/>
      <c r="Y34" s="371"/>
      <c r="Z34" s="371"/>
      <c r="AA34" s="371"/>
      <c r="AB34" s="371"/>
      <c r="AC34" s="371"/>
      <c r="AD34" s="371"/>
      <c r="AE34" s="371"/>
      <c r="AF34" s="371"/>
      <c r="AG34" s="371"/>
      <c r="AH34" s="371"/>
      <c r="AI34" s="371"/>
      <c r="AJ34" s="371"/>
      <c r="AK34" s="371"/>
      <c r="AL34" s="178"/>
      <c r="AM34" s="370">
        <f>IF(AO34="","",MAX(C34:D43,U34:V43)+1)</f>
        <v>6</v>
      </c>
      <c r="AN34" s="370"/>
      <c r="AO34" s="371" t="str">
        <f>IF('各会計、関係団体の財政状況及び健全化判断比率'!B31="","",'各会計、関係団体の財政状況及び健全化判断比率'!B31)</f>
        <v>下水道事業会計</v>
      </c>
      <c r="AP34" s="371"/>
      <c r="AQ34" s="371"/>
      <c r="AR34" s="371"/>
      <c r="AS34" s="371"/>
      <c r="AT34" s="371"/>
      <c r="AU34" s="371"/>
      <c r="AV34" s="371"/>
      <c r="AW34" s="371"/>
      <c r="AX34" s="371"/>
      <c r="AY34" s="371"/>
      <c r="AZ34" s="371"/>
      <c r="BA34" s="371"/>
      <c r="BB34" s="371"/>
      <c r="BC34" s="371"/>
      <c r="BD34" s="178"/>
      <c r="BE34" s="370" t="str">
        <f>IF(BG34="","",MAX(C34:D43,U34:V43,AM34:AN43)+1)</f>
        <v/>
      </c>
      <c r="BF34" s="370"/>
      <c r="BG34" s="371"/>
      <c r="BH34" s="371"/>
      <c r="BI34" s="371"/>
      <c r="BJ34" s="371"/>
      <c r="BK34" s="371"/>
      <c r="BL34" s="371"/>
      <c r="BM34" s="371"/>
      <c r="BN34" s="371"/>
      <c r="BO34" s="371"/>
      <c r="BP34" s="371"/>
      <c r="BQ34" s="371"/>
      <c r="BR34" s="371"/>
      <c r="BS34" s="371"/>
      <c r="BT34" s="371"/>
      <c r="BU34" s="371"/>
      <c r="BV34" s="178"/>
      <c r="BW34" s="370">
        <f>IF(BY34="","",MAX(C34:D43,U34:V43,AM34:AN43,BE34:BF43)+1)</f>
        <v>7</v>
      </c>
      <c r="BX34" s="370"/>
      <c r="BY34" s="371" t="str">
        <f>IF('各会計、関係団体の財政状況及び健全化判断比率'!B68="","",'各会計、関係団体の財政状況及び健全化判断比率'!B68)</f>
        <v>滋賀県市町村職員退職手当組合</v>
      </c>
      <c r="BZ34" s="371"/>
      <c r="CA34" s="371"/>
      <c r="CB34" s="371"/>
      <c r="CC34" s="371"/>
      <c r="CD34" s="371"/>
      <c r="CE34" s="371"/>
      <c r="CF34" s="371"/>
      <c r="CG34" s="371"/>
      <c r="CH34" s="371"/>
      <c r="CI34" s="371"/>
      <c r="CJ34" s="371"/>
      <c r="CK34" s="371"/>
      <c r="CL34" s="371"/>
      <c r="CM34" s="371"/>
      <c r="CN34" s="178"/>
      <c r="CO34" s="370" t="str">
        <f>IF(CQ34="","",MAX(C34:D43,U34:V43,AM34:AN43,BE34:BF43,BW34:BX43)+1)</f>
        <v/>
      </c>
      <c r="CP34" s="370"/>
      <c r="CQ34" s="371" t="str">
        <f>IF('各会計、関係団体の財政状況及び健全化判断比率'!BS7="","",'各会計、関係団体の財政状況及び健全化判断比率'!BS7)</f>
        <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c r="A35" s="178"/>
      <c r="B35" s="202"/>
      <c r="C35" s="370">
        <f>IF(E35="","",C34+1)</f>
        <v>2</v>
      </c>
      <c r="D35" s="370"/>
      <c r="E35" s="371" t="str">
        <f>IF('各会計、関係団体の財政状況及び健全化判断比率'!B8="","",'各会計、関係団体の財政状況及び健全化判断比率'!B8)</f>
        <v>土地取得造成事業特別会計</v>
      </c>
      <c r="F35" s="371"/>
      <c r="G35" s="371"/>
      <c r="H35" s="371"/>
      <c r="I35" s="371"/>
      <c r="J35" s="371"/>
      <c r="K35" s="371"/>
      <c r="L35" s="371"/>
      <c r="M35" s="371"/>
      <c r="N35" s="371"/>
      <c r="O35" s="371"/>
      <c r="P35" s="371"/>
      <c r="Q35" s="371"/>
      <c r="R35" s="371"/>
      <c r="S35" s="371"/>
      <c r="T35" s="178"/>
      <c r="U35" s="370">
        <f>IF(W35="","",U34+1)</f>
        <v>4</v>
      </c>
      <c r="V35" s="370"/>
      <c r="W35" s="371" t="str">
        <f>IF('各会計、関係団体の財政状況及び健全化判断比率'!B29="","",'各会計、関係団体の財政状況及び健全化判断比率'!B29)</f>
        <v>介護保険事業特別会計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8</v>
      </c>
      <c r="BX35" s="370"/>
      <c r="BY35" s="371" t="str">
        <f>IF('各会計、関係団体の財政状況及び健全化判断比率'!B69="","",'各会計、関係団体の財政状況及び健全化判断比率'!B69)</f>
        <v>滋賀県市町村議会議員公務災害補償等組合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5</v>
      </c>
      <c r="V36" s="370"/>
      <c r="W36" s="371" t="str">
        <f>IF('各会計、関係団体の財政状況及び健全化判断比率'!B30="","",'各会計、関係団体の財政状況及び健全化判断比率'!B30)</f>
        <v>後期高齢者医療事業特別会計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9</v>
      </c>
      <c r="BX36" s="370"/>
      <c r="BY36" s="371" t="str">
        <f>IF('各会計、関係団体の財政状況及び健全化判断比率'!B70="","",'各会計、関係団体の財政状況及び健全化判断比率'!B70)</f>
        <v>東近江行政組合（一般会計）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10</v>
      </c>
      <c r="BX37" s="370"/>
      <c r="BY37" s="371" t="str">
        <f>IF('各会計、関係団体の財政状況及び健全化判断比率'!B71="","",'各会計、関係団体の財政状況及び健全化判断比率'!B71)</f>
        <v>東近江行政組合（救急医療特別会計）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11</v>
      </c>
      <c r="BX38" s="370"/>
      <c r="BY38" s="371" t="str">
        <f>IF('各会計、関係団体の財政状況及び健全化判断比率'!B72="","",'各会計、関係団体の財政状況及び健全化判断比率'!B72)</f>
        <v>湖東広域衛生管理組合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12</v>
      </c>
      <c r="BX39" s="370"/>
      <c r="BY39" s="371" t="str">
        <f>IF('各会計、関係団体の財政状況及び健全化判断比率'!B73="","",'各会計、関係団体の財政状況及び健全化判断比率'!B73)</f>
        <v>愛知郡広域行政組合（一般会計）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13</v>
      </c>
      <c r="BX40" s="370"/>
      <c r="BY40" s="371" t="str">
        <f>IF('各会計、関係団体の財政状況及び健全化判断比率'!B74="","",'各会計、関係団体の財政状況及び健全化判断比率'!B74)</f>
        <v>愛知郡広域行政組合（水道事業会計）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14</v>
      </c>
      <c r="BX41" s="370"/>
      <c r="BY41" s="371" t="str">
        <f>IF('各会計、関係団体の財政状況及び健全化判断比率'!B75="","",'各会計、関係団体の財政状況及び健全化判断比率'!B75)</f>
        <v>彦根愛知犬上広域行政組合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15</v>
      </c>
      <c r="BX42" s="370"/>
      <c r="BY42" s="371" t="str">
        <f>IF('各会計、関係団体の財政状況及び健全化判断比率'!B76="","",'各会計、関係団体の財政状況及び健全化判断比率'!B76)</f>
        <v>滋賀県市町村職員研修センター</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f t="shared" si="2"/>
        <v>16</v>
      </c>
      <c r="BX43" s="370"/>
      <c r="BY43" s="371" t="str">
        <f>IF('各会計、関係団体の財政状況及び健全化判断比率'!B77="","",'各会計、関係団体の財政状況及び健全化判断比率'!B77)</f>
        <v>滋賀県後期高齢者医療広域連合（一般会計）</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207</v>
      </c>
      <c r="E46" s="367" t="s">
        <v>208</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c r="E47" s="367" t="s">
        <v>209</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c r="E48" s="367" t="s">
        <v>210</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c r="E49" s="369" t="s">
        <v>211</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c r="E50" s="367" t="s">
        <v>212</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c r="E51" s="367" t="s">
        <v>213</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c r="E52" s="367" t="s">
        <v>214</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c r="E53" s="177" t="s">
        <v>532</v>
      </c>
    </row>
    <row r="54" spans="5:113"/>
    <row r="55" spans="5:113"/>
    <row r="56" spans="5:113"/>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493</v>
      </c>
      <c r="G33" s="29" t="s">
        <v>494</v>
      </c>
      <c r="H33" s="29" t="s">
        <v>495</v>
      </c>
      <c r="I33" s="29" t="s">
        <v>496</v>
      </c>
      <c r="J33" s="30" t="s">
        <v>497</v>
      </c>
      <c r="K33" s="22"/>
      <c r="L33" s="22"/>
      <c r="M33" s="22"/>
      <c r="N33" s="22"/>
      <c r="O33" s="22"/>
      <c r="P33" s="22"/>
    </row>
    <row r="34" spans="1:16" ht="39" customHeight="1">
      <c r="A34" s="22"/>
      <c r="B34" s="31"/>
      <c r="C34" s="1179" t="s">
        <v>500</v>
      </c>
      <c r="D34" s="1179"/>
      <c r="E34" s="1180"/>
      <c r="F34" s="32">
        <v>6.25</v>
      </c>
      <c r="G34" s="33">
        <v>6.52</v>
      </c>
      <c r="H34" s="33">
        <v>3.47</v>
      </c>
      <c r="I34" s="33">
        <v>6.25</v>
      </c>
      <c r="J34" s="34">
        <v>7.99</v>
      </c>
      <c r="K34" s="22"/>
      <c r="L34" s="22"/>
      <c r="M34" s="22"/>
      <c r="N34" s="22"/>
      <c r="O34" s="22"/>
      <c r="P34" s="22"/>
    </row>
    <row r="35" spans="1:16" ht="39" customHeight="1">
      <c r="A35" s="22"/>
      <c r="B35" s="35"/>
      <c r="C35" s="1173" t="s">
        <v>501</v>
      </c>
      <c r="D35" s="1174"/>
      <c r="E35" s="1175"/>
      <c r="F35" s="36" t="s">
        <v>451</v>
      </c>
      <c r="G35" s="37" t="s">
        <v>451</v>
      </c>
      <c r="H35" s="37">
        <v>0.88</v>
      </c>
      <c r="I35" s="37">
        <v>1.2</v>
      </c>
      <c r="J35" s="38">
        <v>1.23</v>
      </c>
      <c r="K35" s="22"/>
      <c r="L35" s="22"/>
      <c r="M35" s="22"/>
      <c r="N35" s="22"/>
      <c r="O35" s="22"/>
      <c r="P35" s="22"/>
    </row>
    <row r="36" spans="1:16" ht="39" customHeight="1">
      <c r="A36" s="22"/>
      <c r="B36" s="35"/>
      <c r="C36" s="1173" t="s">
        <v>502</v>
      </c>
      <c r="D36" s="1174"/>
      <c r="E36" s="1175"/>
      <c r="F36" s="36">
        <v>0.72</v>
      </c>
      <c r="G36" s="37">
        <v>0.28000000000000003</v>
      </c>
      <c r="H36" s="37">
        <v>0.34</v>
      </c>
      <c r="I36" s="37">
        <v>0.24</v>
      </c>
      <c r="J36" s="38">
        <v>0.56000000000000005</v>
      </c>
      <c r="K36" s="22"/>
      <c r="L36" s="22"/>
      <c r="M36" s="22"/>
      <c r="N36" s="22"/>
      <c r="O36" s="22"/>
      <c r="P36" s="22"/>
    </row>
    <row r="37" spans="1:16" ht="39" customHeight="1">
      <c r="A37" s="22"/>
      <c r="B37" s="35"/>
      <c r="C37" s="1173" t="s">
        <v>503</v>
      </c>
      <c r="D37" s="1174"/>
      <c r="E37" s="1175"/>
      <c r="F37" s="36">
        <v>2.33</v>
      </c>
      <c r="G37" s="37">
        <v>0.61</v>
      </c>
      <c r="H37" s="37">
        <v>0.4</v>
      </c>
      <c r="I37" s="37">
        <v>0.43</v>
      </c>
      <c r="J37" s="38">
        <v>0.4</v>
      </c>
      <c r="K37" s="22"/>
      <c r="L37" s="22"/>
      <c r="M37" s="22"/>
      <c r="N37" s="22"/>
      <c r="O37" s="22"/>
      <c r="P37" s="22"/>
    </row>
    <row r="38" spans="1:16" ht="39" customHeight="1">
      <c r="A38" s="22"/>
      <c r="B38" s="35"/>
      <c r="C38" s="1173" t="s">
        <v>504</v>
      </c>
      <c r="D38" s="1174"/>
      <c r="E38" s="1175"/>
      <c r="F38" s="36">
        <v>0.01</v>
      </c>
      <c r="G38" s="37">
        <v>0</v>
      </c>
      <c r="H38" s="37">
        <v>0.01</v>
      </c>
      <c r="I38" s="37">
        <v>0</v>
      </c>
      <c r="J38" s="38">
        <v>0.01</v>
      </c>
      <c r="K38" s="22"/>
      <c r="L38" s="22"/>
      <c r="M38" s="22"/>
      <c r="N38" s="22"/>
      <c r="O38" s="22"/>
      <c r="P38" s="22"/>
    </row>
    <row r="39" spans="1:16" ht="39" customHeight="1">
      <c r="A39" s="22"/>
      <c r="B39" s="35"/>
      <c r="C39" s="1173" t="s">
        <v>505</v>
      </c>
      <c r="D39" s="1174"/>
      <c r="E39" s="1175"/>
      <c r="F39" s="36">
        <v>0</v>
      </c>
      <c r="G39" s="37">
        <v>0</v>
      </c>
      <c r="H39" s="37">
        <v>0</v>
      </c>
      <c r="I39" s="37">
        <v>0</v>
      </c>
      <c r="J39" s="38">
        <v>0</v>
      </c>
      <c r="K39" s="22"/>
      <c r="L39" s="22"/>
      <c r="M39" s="22"/>
      <c r="N39" s="22"/>
      <c r="O39" s="22"/>
      <c r="P39" s="22"/>
    </row>
    <row r="40" spans="1:16" ht="39" customHeight="1">
      <c r="A40" s="22"/>
      <c r="B40" s="35"/>
      <c r="C40" s="1173"/>
      <c r="D40" s="1174"/>
      <c r="E40" s="1175"/>
      <c r="F40" s="36"/>
      <c r="G40" s="37"/>
      <c r="H40" s="37"/>
      <c r="I40" s="37"/>
      <c r="J40" s="38"/>
      <c r="K40" s="22"/>
      <c r="L40" s="22"/>
      <c r="M40" s="22"/>
      <c r="N40" s="22"/>
      <c r="O40" s="22"/>
      <c r="P40" s="22"/>
    </row>
    <row r="41" spans="1:16" ht="39" customHeight="1">
      <c r="A41" s="22"/>
      <c r="B41" s="35"/>
      <c r="C41" s="1173"/>
      <c r="D41" s="1174"/>
      <c r="E41" s="1175"/>
      <c r="F41" s="36"/>
      <c r="G41" s="37"/>
      <c r="H41" s="37"/>
      <c r="I41" s="37"/>
      <c r="J41" s="38"/>
      <c r="K41" s="22"/>
      <c r="L41" s="22"/>
      <c r="M41" s="22"/>
      <c r="N41" s="22"/>
      <c r="O41" s="22"/>
      <c r="P41" s="22"/>
    </row>
    <row r="42" spans="1:16" ht="39" customHeight="1">
      <c r="A42" s="22"/>
      <c r="B42" s="39"/>
      <c r="C42" s="1173" t="s">
        <v>506</v>
      </c>
      <c r="D42" s="1174"/>
      <c r="E42" s="1175"/>
      <c r="F42" s="36" t="s">
        <v>451</v>
      </c>
      <c r="G42" s="37" t="s">
        <v>451</v>
      </c>
      <c r="H42" s="37" t="s">
        <v>451</v>
      </c>
      <c r="I42" s="37" t="s">
        <v>451</v>
      </c>
      <c r="J42" s="38" t="s">
        <v>451</v>
      </c>
      <c r="K42" s="22"/>
      <c r="L42" s="22"/>
      <c r="M42" s="22"/>
      <c r="N42" s="22"/>
      <c r="O42" s="22"/>
      <c r="P42" s="22"/>
    </row>
    <row r="43" spans="1:16" ht="39" customHeight="1" thickBot="1">
      <c r="A43" s="22"/>
      <c r="B43" s="40"/>
      <c r="C43" s="1176" t="s">
        <v>507</v>
      </c>
      <c r="D43" s="1177"/>
      <c r="E43" s="1178"/>
      <c r="F43" s="41">
        <v>0.13</v>
      </c>
      <c r="G43" s="42">
        <v>0.87</v>
      </c>
      <c r="H43" s="42" t="s">
        <v>451</v>
      </c>
      <c r="I43" s="42" t="s">
        <v>451</v>
      </c>
      <c r="J43" s="43" t="s">
        <v>451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E2lAhJJ9+RJgqfTt87KDjP11OVJiZL6unfj81K+G19WV7O4YPV43Sp2uou7aVBk5Tvtmgq4R2iDG7Nh+eLG/8A==" saltValue="XX+b01vlbRtCzAv3Vez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493</v>
      </c>
      <c r="L44" s="56" t="s">
        <v>494</v>
      </c>
      <c r="M44" s="56" t="s">
        <v>495</v>
      </c>
      <c r="N44" s="56" t="s">
        <v>496</v>
      </c>
      <c r="O44" s="57" t="s">
        <v>497</v>
      </c>
      <c r="P44" s="48"/>
      <c r="Q44" s="48"/>
      <c r="R44" s="48"/>
      <c r="S44" s="48"/>
      <c r="T44" s="48"/>
      <c r="U44" s="48"/>
    </row>
    <row r="45" spans="1:21" ht="30.75" customHeight="1">
      <c r="A45" s="48"/>
      <c r="B45" s="1199" t="s">
        <v>11</v>
      </c>
      <c r="C45" s="1200"/>
      <c r="D45" s="58"/>
      <c r="E45" s="1205" t="s">
        <v>12</v>
      </c>
      <c r="F45" s="1205"/>
      <c r="G45" s="1205"/>
      <c r="H45" s="1205"/>
      <c r="I45" s="1205"/>
      <c r="J45" s="1206"/>
      <c r="K45" s="59">
        <v>879</v>
      </c>
      <c r="L45" s="60">
        <v>818</v>
      </c>
      <c r="M45" s="60">
        <v>816</v>
      </c>
      <c r="N45" s="60">
        <v>830</v>
      </c>
      <c r="O45" s="61">
        <v>923</v>
      </c>
      <c r="P45" s="48"/>
      <c r="Q45" s="48"/>
      <c r="R45" s="48"/>
      <c r="S45" s="48"/>
      <c r="T45" s="48"/>
      <c r="U45" s="48"/>
    </row>
    <row r="46" spans="1:21" ht="30.75" customHeight="1">
      <c r="A46" s="48"/>
      <c r="B46" s="1201"/>
      <c r="C46" s="1202"/>
      <c r="D46" s="62"/>
      <c r="E46" s="1183" t="s">
        <v>13</v>
      </c>
      <c r="F46" s="1183"/>
      <c r="G46" s="1183"/>
      <c r="H46" s="1183"/>
      <c r="I46" s="1183"/>
      <c r="J46" s="1184"/>
      <c r="K46" s="63" t="s">
        <v>451</v>
      </c>
      <c r="L46" s="64" t="s">
        <v>451</v>
      </c>
      <c r="M46" s="64" t="s">
        <v>451</v>
      </c>
      <c r="N46" s="64" t="s">
        <v>451</v>
      </c>
      <c r="O46" s="65" t="s">
        <v>451</v>
      </c>
      <c r="P46" s="48"/>
      <c r="Q46" s="48"/>
      <c r="R46" s="48"/>
      <c r="S46" s="48"/>
      <c r="T46" s="48"/>
      <c r="U46" s="48"/>
    </row>
    <row r="47" spans="1:21" ht="30.75" customHeight="1">
      <c r="A47" s="48"/>
      <c r="B47" s="1201"/>
      <c r="C47" s="1202"/>
      <c r="D47" s="62"/>
      <c r="E47" s="1183" t="s">
        <v>14</v>
      </c>
      <c r="F47" s="1183"/>
      <c r="G47" s="1183"/>
      <c r="H47" s="1183"/>
      <c r="I47" s="1183"/>
      <c r="J47" s="1184"/>
      <c r="K47" s="63" t="s">
        <v>451</v>
      </c>
      <c r="L47" s="64" t="s">
        <v>451</v>
      </c>
      <c r="M47" s="64" t="s">
        <v>451</v>
      </c>
      <c r="N47" s="64" t="s">
        <v>451</v>
      </c>
      <c r="O47" s="65" t="s">
        <v>451</v>
      </c>
      <c r="P47" s="48"/>
      <c r="Q47" s="48"/>
      <c r="R47" s="48"/>
      <c r="S47" s="48"/>
      <c r="T47" s="48"/>
      <c r="U47" s="48"/>
    </row>
    <row r="48" spans="1:21" ht="30.75" customHeight="1">
      <c r="A48" s="48"/>
      <c r="B48" s="1201"/>
      <c r="C48" s="1202"/>
      <c r="D48" s="62"/>
      <c r="E48" s="1183" t="s">
        <v>15</v>
      </c>
      <c r="F48" s="1183"/>
      <c r="G48" s="1183"/>
      <c r="H48" s="1183"/>
      <c r="I48" s="1183"/>
      <c r="J48" s="1184"/>
      <c r="K48" s="63">
        <v>472</v>
      </c>
      <c r="L48" s="64">
        <v>504</v>
      </c>
      <c r="M48" s="64">
        <v>349</v>
      </c>
      <c r="N48" s="64">
        <v>366</v>
      </c>
      <c r="O48" s="65">
        <v>382</v>
      </c>
      <c r="P48" s="48"/>
      <c r="Q48" s="48"/>
      <c r="R48" s="48"/>
      <c r="S48" s="48"/>
      <c r="T48" s="48"/>
      <c r="U48" s="48"/>
    </row>
    <row r="49" spans="1:21" ht="30.75" customHeight="1">
      <c r="A49" s="48"/>
      <c r="B49" s="1201"/>
      <c r="C49" s="1202"/>
      <c r="D49" s="62"/>
      <c r="E49" s="1183" t="s">
        <v>16</v>
      </c>
      <c r="F49" s="1183"/>
      <c r="G49" s="1183"/>
      <c r="H49" s="1183"/>
      <c r="I49" s="1183"/>
      <c r="J49" s="1184"/>
      <c r="K49" s="63">
        <v>47</v>
      </c>
      <c r="L49" s="64">
        <v>55</v>
      </c>
      <c r="M49" s="64">
        <v>61</v>
      </c>
      <c r="N49" s="64">
        <v>59</v>
      </c>
      <c r="O49" s="65">
        <v>59</v>
      </c>
      <c r="P49" s="48"/>
      <c r="Q49" s="48"/>
      <c r="R49" s="48"/>
      <c r="S49" s="48"/>
      <c r="T49" s="48"/>
      <c r="U49" s="48"/>
    </row>
    <row r="50" spans="1:21" ht="30.75" customHeight="1">
      <c r="A50" s="48"/>
      <c r="B50" s="1201"/>
      <c r="C50" s="1202"/>
      <c r="D50" s="62"/>
      <c r="E50" s="1183" t="s">
        <v>17</v>
      </c>
      <c r="F50" s="1183"/>
      <c r="G50" s="1183"/>
      <c r="H50" s="1183"/>
      <c r="I50" s="1183"/>
      <c r="J50" s="1184"/>
      <c r="K50" s="63">
        <v>18</v>
      </c>
      <c r="L50" s="64">
        <v>18</v>
      </c>
      <c r="M50" s="64">
        <v>8</v>
      </c>
      <c r="N50" s="64">
        <v>8</v>
      </c>
      <c r="O50" s="65">
        <v>8</v>
      </c>
      <c r="P50" s="48"/>
      <c r="Q50" s="48"/>
      <c r="R50" s="48"/>
      <c r="S50" s="48"/>
      <c r="T50" s="48"/>
      <c r="U50" s="48"/>
    </row>
    <row r="51" spans="1:21" ht="30.75" customHeight="1">
      <c r="A51" s="48"/>
      <c r="B51" s="1203"/>
      <c r="C51" s="1204"/>
      <c r="D51" s="66"/>
      <c r="E51" s="1183" t="s">
        <v>18</v>
      </c>
      <c r="F51" s="1183"/>
      <c r="G51" s="1183"/>
      <c r="H51" s="1183"/>
      <c r="I51" s="1183"/>
      <c r="J51" s="1184"/>
      <c r="K51" s="63" t="s">
        <v>451</v>
      </c>
      <c r="L51" s="64" t="s">
        <v>451</v>
      </c>
      <c r="M51" s="64" t="s">
        <v>451</v>
      </c>
      <c r="N51" s="64">
        <v>0</v>
      </c>
      <c r="O51" s="65">
        <v>0</v>
      </c>
      <c r="P51" s="48"/>
      <c r="Q51" s="48"/>
      <c r="R51" s="48"/>
      <c r="S51" s="48"/>
      <c r="T51" s="48"/>
      <c r="U51" s="48"/>
    </row>
    <row r="52" spans="1:21" ht="30.75" customHeight="1">
      <c r="A52" s="48"/>
      <c r="B52" s="1181" t="s">
        <v>19</v>
      </c>
      <c r="C52" s="1182"/>
      <c r="D52" s="66"/>
      <c r="E52" s="1183" t="s">
        <v>20</v>
      </c>
      <c r="F52" s="1183"/>
      <c r="G52" s="1183"/>
      <c r="H52" s="1183"/>
      <c r="I52" s="1183"/>
      <c r="J52" s="1184"/>
      <c r="K52" s="63">
        <v>1120</v>
      </c>
      <c r="L52" s="64">
        <v>1098</v>
      </c>
      <c r="M52" s="64">
        <v>1075</v>
      </c>
      <c r="N52" s="64">
        <v>1098</v>
      </c>
      <c r="O52" s="65">
        <v>1124</v>
      </c>
      <c r="P52" s="48"/>
      <c r="Q52" s="48"/>
      <c r="R52" s="48"/>
      <c r="S52" s="48"/>
      <c r="T52" s="48"/>
      <c r="U52" s="48"/>
    </row>
    <row r="53" spans="1:21" ht="30.75" customHeight="1" thickBot="1">
      <c r="A53" s="48"/>
      <c r="B53" s="1185" t="s">
        <v>21</v>
      </c>
      <c r="C53" s="1186"/>
      <c r="D53" s="67"/>
      <c r="E53" s="1187" t="s">
        <v>22</v>
      </c>
      <c r="F53" s="1187"/>
      <c r="G53" s="1187"/>
      <c r="H53" s="1187"/>
      <c r="I53" s="1187"/>
      <c r="J53" s="1188"/>
      <c r="K53" s="68">
        <v>296</v>
      </c>
      <c r="L53" s="69">
        <v>297</v>
      </c>
      <c r="M53" s="69">
        <v>159</v>
      </c>
      <c r="N53" s="69">
        <v>165</v>
      </c>
      <c r="O53" s="70">
        <v>248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508</v>
      </c>
      <c r="P55" s="48"/>
      <c r="Q55" s="48"/>
      <c r="R55" s="48"/>
      <c r="S55" s="48"/>
      <c r="T55" s="48"/>
      <c r="U55" s="48"/>
    </row>
    <row r="56" spans="1:21" ht="31.5" customHeight="1" thickBot="1">
      <c r="A56" s="48"/>
      <c r="B56" s="76"/>
      <c r="C56" s="77"/>
      <c r="D56" s="77"/>
      <c r="E56" s="78"/>
      <c r="F56" s="78"/>
      <c r="G56" s="78"/>
      <c r="H56" s="78"/>
      <c r="I56" s="78"/>
      <c r="J56" s="79" t="s">
        <v>2</v>
      </c>
      <c r="K56" s="80" t="s">
        <v>509</v>
      </c>
      <c r="L56" s="81" t="s">
        <v>510</v>
      </c>
      <c r="M56" s="81" t="s">
        <v>511</v>
      </c>
      <c r="N56" s="81" t="s">
        <v>512</v>
      </c>
      <c r="O56" s="82" t="s">
        <v>513</v>
      </c>
      <c r="P56" s="48"/>
      <c r="Q56" s="48"/>
      <c r="R56" s="48"/>
      <c r="S56" s="48"/>
      <c r="T56" s="48"/>
      <c r="U56" s="48"/>
    </row>
    <row r="57" spans="1:21" ht="31.5" customHeight="1">
      <c r="B57" s="1189" t="s">
        <v>25</v>
      </c>
      <c r="C57" s="1190"/>
      <c r="D57" s="1193" t="s">
        <v>26</v>
      </c>
      <c r="E57" s="1194"/>
      <c r="F57" s="1194"/>
      <c r="G57" s="1194"/>
      <c r="H57" s="1194"/>
      <c r="I57" s="1194"/>
      <c r="J57" s="1195"/>
      <c r="K57" s="83" t="s">
        <v>514</v>
      </c>
      <c r="L57" s="84" t="s">
        <v>514</v>
      </c>
      <c r="M57" s="84" t="s">
        <v>514</v>
      </c>
      <c r="N57" s="84" t="s">
        <v>514</v>
      </c>
      <c r="O57" s="85" t="s">
        <v>514</v>
      </c>
    </row>
    <row r="58" spans="1:21" ht="31.5" customHeight="1" thickBot="1">
      <c r="B58" s="1191"/>
      <c r="C58" s="1192"/>
      <c r="D58" s="1196" t="s">
        <v>27</v>
      </c>
      <c r="E58" s="1197"/>
      <c r="F58" s="1197"/>
      <c r="G58" s="1197"/>
      <c r="H58" s="1197"/>
      <c r="I58" s="1197"/>
      <c r="J58" s="1198"/>
      <c r="K58" s="86" t="s">
        <v>514</v>
      </c>
      <c r="L58" s="87" t="s">
        <v>514</v>
      </c>
      <c r="M58" s="87" t="s">
        <v>514</v>
      </c>
      <c r="N58" s="87" t="s">
        <v>514</v>
      </c>
      <c r="O58" s="88" t="s">
        <v>514</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9EL+la4JlkOxBMBaF+jCLYFV9yfU3xMMcbeYfdkSPzPFoJHs9jYSDnxPLrkQB61ZGlvtl6WIS/FB6UnjETgMQ==" saltValue="RkYcka/0LVKoOQMgc8F1d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493</v>
      </c>
      <c r="J40" s="100" t="s">
        <v>494</v>
      </c>
      <c r="K40" s="100" t="s">
        <v>495</v>
      </c>
      <c r="L40" s="100" t="s">
        <v>496</v>
      </c>
      <c r="M40" s="101" t="s">
        <v>497</v>
      </c>
    </row>
    <row r="41" spans="2:13" ht="27.75" customHeight="1">
      <c r="B41" s="1219" t="s">
        <v>30</v>
      </c>
      <c r="C41" s="1220"/>
      <c r="D41" s="102"/>
      <c r="E41" s="1221" t="s">
        <v>31</v>
      </c>
      <c r="F41" s="1221"/>
      <c r="G41" s="1221"/>
      <c r="H41" s="1222"/>
      <c r="I41" s="351">
        <v>11105</v>
      </c>
      <c r="J41" s="352">
        <v>11771</v>
      </c>
      <c r="K41" s="352">
        <v>11551</v>
      </c>
      <c r="L41" s="352">
        <v>12093</v>
      </c>
      <c r="M41" s="353">
        <v>12529</v>
      </c>
    </row>
    <row r="42" spans="2:13" ht="27.75" customHeight="1">
      <c r="B42" s="1209"/>
      <c r="C42" s="1210"/>
      <c r="D42" s="103"/>
      <c r="E42" s="1213" t="s">
        <v>32</v>
      </c>
      <c r="F42" s="1213"/>
      <c r="G42" s="1213"/>
      <c r="H42" s="1214"/>
      <c r="I42" s="354">
        <v>362</v>
      </c>
      <c r="J42" s="355">
        <v>344</v>
      </c>
      <c r="K42" s="355">
        <v>336</v>
      </c>
      <c r="L42" s="355">
        <v>328</v>
      </c>
      <c r="M42" s="356">
        <v>320</v>
      </c>
    </row>
    <row r="43" spans="2:13" ht="27.75" customHeight="1">
      <c r="B43" s="1209"/>
      <c r="C43" s="1210"/>
      <c r="D43" s="103"/>
      <c r="E43" s="1213" t="s">
        <v>33</v>
      </c>
      <c r="F43" s="1213"/>
      <c r="G43" s="1213"/>
      <c r="H43" s="1214"/>
      <c r="I43" s="354">
        <v>5970</v>
      </c>
      <c r="J43" s="355">
        <v>5682</v>
      </c>
      <c r="K43" s="355">
        <v>4969</v>
      </c>
      <c r="L43" s="355">
        <v>4867</v>
      </c>
      <c r="M43" s="356">
        <v>4757</v>
      </c>
    </row>
    <row r="44" spans="2:13" ht="27.75" customHeight="1">
      <c r="B44" s="1209"/>
      <c r="C44" s="1210"/>
      <c r="D44" s="103"/>
      <c r="E44" s="1213" t="s">
        <v>34</v>
      </c>
      <c r="F44" s="1213"/>
      <c r="G44" s="1213"/>
      <c r="H44" s="1214"/>
      <c r="I44" s="354">
        <v>448</v>
      </c>
      <c r="J44" s="355">
        <v>421</v>
      </c>
      <c r="K44" s="355">
        <v>379</v>
      </c>
      <c r="L44" s="355">
        <v>339</v>
      </c>
      <c r="M44" s="356">
        <v>295</v>
      </c>
    </row>
    <row r="45" spans="2:13" ht="27.75" customHeight="1">
      <c r="B45" s="1209"/>
      <c r="C45" s="1210"/>
      <c r="D45" s="103"/>
      <c r="E45" s="1213" t="s">
        <v>35</v>
      </c>
      <c r="F45" s="1213"/>
      <c r="G45" s="1213"/>
      <c r="H45" s="1214"/>
      <c r="I45" s="354">
        <v>1100</v>
      </c>
      <c r="J45" s="355">
        <v>1072</v>
      </c>
      <c r="K45" s="355">
        <v>1034</v>
      </c>
      <c r="L45" s="355">
        <v>1004</v>
      </c>
      <c r="M45" s="356">
        <v>1007</v>
      </c>
    </row>
    <row r="46" spans="2:13" ht="27.75" customHeight="1">
      <c r="B46" s="1209"/>
      <c r="C46" s="1210"/>
      <c r="D46" s="104"/>
      <c r="E46" s="1213" t="s">
        <v>36</v>
      </c>
      <c r="F46" s="1213"/>
      <c r="G46" s="1213"/>
      <c r="H46" s="1214"/>
      <c r="I46" s="354" t="s">
        <v>451</v>
      </c>
      <c r="J46" s="355" t="s">
        <v>451</v>
      </c>
      <c r="K46" s="355" t="s">
        <v>451</v>
      </c>
      <c r="L46" s="355" t="s">
        <v>451</v>
      </c>
      <c r="M46" s="356" t="s">
        <v>451</v>
      </c>
    </row>
    <row r="47" spans="2:13" ht="27.75" customHeight="1">
      <c r="B47" s="1209"/>
      <c r="C47" s="1210"/>
      <c r="D47" s="105"/>
      <c r="E47" s="1223" t="s">
        <v>37</v>
      </c>
      <c r="F47" s="1224"/>
      <c r="G47" s="1224"/>
      <c r="H47" s="1225"/>
      <c r="I47" s="354" t="s">
        <v>451</v>
      </c>
      <c r="J47" s="355" t="s">
        <v>451</v>
      </c>
      <c r="K47" s="355" t="s">
        <v>451</v>
      </c>
      <c r="L47" s="355" t="s">
        <v>451</v>
      </c>
      <c r="M47" s="356" t="s">
        <v>451</v>
      </c>
    </row>
    <row r="48" spans="2:13" ht="27.75" customHeight="1">
      <c r="B48" s="1209"/>
      <c r="C48" s="1210"/>
      <c r="D48" s="103"/>
      <c r="E48" s="1213" t="s">
        <v>38</v>
      </c>
      <c r="F48" s="1213"/>
      <c r="G48" s="1213"/>
      <c r="H48" s="1214"/>
      <c r="I48" s="354" t="s">
        <v>451</v>
      </c>
      <c r="J48" s="355" t="s">
        <v>451</v>
      </c>
      <c r="K48" s="355" t="s">
        <v>451</v>
      </c>
      <c r="L48" s="355" t="s">
        <v>451</v>
      </c>
      <c r="M48" s="356" t="s">
        <v>451</v>
      </c>
    </row>
    <row r="49" spans="2:13" ht="27.75" customHeight="1">
      <c r="B49" s="1211"/>
      <c r="C49" s="1212"/>
      <c r="D49" s="103"/>
      <c r="E49" s="1213" t="s">
        <v>39</v>
      </c>
      <c r="F49" s="1213"/>
      <c r="G49" s="1213"/>
      <c r="H49" s="1214"/>
      <c r="I49" s="354" t="s">
        <v>451</v>
      </c>
      <c r="J49" s="355" t="s">
        <v>451</v>
      </c>
      <c r="K49" s="355" t="s">
        <v>451</v>
      </c>
      <c r="L49" s="355" t="s">
        <v>451</v>
      </c>
      <c r="M49" s="356" t="s">
        <v>451</v>
      </c>
    </row>
    <row r="50" spans="2:13" ht="27.75" customHeight="1">
      <c r="B50" s="1207" t="s">
        <v>40</v>
      </c>
      <c r="C50" s="1208"/>
      <c r="D50" s="106"/>
      <c r="E50" s="1213" t="s">
        <v>41</v>
      </c>
      <c r="F50" s="1213"/>
      <c r="G50" s="1213"/>
      <c r="H50" s="1214"/>
      <c r="I50" s="354">
        <v>4217</v>
      </c>
      <c r="J50" s="355">
        <v>4183</v>
      </c>
      <c r="K50" s="355">
        <v>4156</v>
      </c>
      <c r="L50" s="355">
        <v>4065</v>
      </c>
      <c r="M50" s="356">
        <v>4475</v>
      </c>
    </row>
    <row r="51" spans="2:13" ht="27.75" customHeight="1">
      <c r="B51" s="1209"/>
      <c r="C51" s="1210"/>
      <c r="D51" s="103"/>
      <c r="E51" s="1213" t="s">
        <v>42</v>
      </c>
      <c r="F51" s="1213"/>
      <c r="G51" s="1213"/>
      <c r="H51" s="1214"/>
      <c r="I51" s="354">
        <v>96</v>
      </c>
      <c r="J51" s="355">
        <v>91</v>
      </c>
      <c r="K51" s="355">
        <v>62</v>
      </c>
      <c r="L51" s="355">
        <v>50</v>
      </c>
      <c r="M51" s="356">
        <v>28</v>
      </c>
    </row>
    <row r="52" spans="2:13" ht="27.75" customHeight="1">
      <c r="B52" s="1211"/>
      <c r="C52" s="1212"/>
      <c r="D52" s="103"/>
      <c r="E52" s="1213" t="s">
        <v>43</v>
      </c>
      <c r="F52" s="1213"/>
      <c r="G52" s="1213"/>
      <c r="H52" s="1214"/>
      <c r="I52" s="354">
        <v>14385</v>
      </c>
      <c r="J52" s="355">
        <v>14296</v>
      </c>
      <c r="K52" s="355">
        <v>13875</v>
      </c>
      <c r="L52" s="355">
        <v>13757</v>
      </c>
      <c r="M52" s="356">
        <v>13466</v>
      </c>
    </row>
    <row r="53" spans="2:13" ht="27.75" customHeight="1" thickBot="1">
      <c r="B53" s="1215" t="s">
        <v>44</v>
      </c>
      <c r="C53" s="1216"/>
      <c r="D53" s="107"/>
      <c r="E53" s="1217" t="s">
        <v>45</v>
      </c>
      <c r="F53" s="1217"/>
      <c r="G53" s="1217"/>
      <c r="H53" s="1218"/>
      <c r="I53" s="357">
        <v>287</v>
      </c>
      <c r="J53" s="358">
        <v>720</v>
      </c>
      <c r="K53" s="358">
        <v>177</v>
      </c>
      <c r="L53" s="358">
        <v>757</v>
      </c>
      <c r="M53" s="359">
        <v>940</v>
      </c>
    </row>
    <row r="54" spans="2:13" ht="27.75" customHeight="1">
      <c r="B54" s="108" t="s">
        <v>46</v>
      </c>
      <c r="C54" s="109"/>
      <c r="D54" s="109"/>
      <c r="E54" s="110"/>
      <c r="F54" s="110"/>
      <c r="G54" s="110"/>
      <c r="H54" s="110"/>
      <c r="I54" s="111"/>
      <c r="J54" s="111"/>
      <c r="K54" s="111"/>
      <c r="L54" s="111"/>
      <c r="M54" s="111"/>
    </row>
    <row r="55" spans="2:13"/>
  </sheetData>
  <sheetProtection algorithmName="SHA-512" hashValue="R3bPac+tNeJO9ndOF/ddEAv3rIBdz4WCaYFlcUK0i3i46zl1zESpbdyxqJEsCGEI5o2Lbi7e0+xNoKIqGkCHrA==" saltValue="xLlI8wI/5r+7QF5O9vMB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495</v>
      </c>
      <c r="G54" s="116" t="s">
        <v>496</v>
      </c>
      <c r="H54" s="117" t="s">
        <v>497</v>
      </c>
    </row>
    <row r="55" spans="2:8" ht="52.5" customHeight="1">
      <c r="B55" s="118"/>
      <c r="C55" s="1234" t="s">
        <v>48</v>
      </c>
      <c r="D55" s="1234"/>
      <c r="E55" s="1235"/>
      <c r="F55" s="119">
        <v>2179</v>
      </c>
      <c r="G55" s="119">
        <v>2101</v>
      </c>
      <c r="H55" s="120">
        <v>2372</v>
      </c>
    </row>
    <row r="56" spans="2:8" ht="52.5" customHeight="1">
      <c r="B56" s="121"/>
      <c r="C56" s="1236" t="s">
        <v>49</v>
      </c>
      <c r="D56" s="1236"/>
      <c r="E56" s="1237"/>
      <c r="F56" s="122">
        <v>15</v>
      </c>
      <c r="G56" s="122">
        <v>15</v>
      </c>
      <c r="H56" s="123">
        <v>127</v>
      </c>
    </row>
    <row r="57" spans="2:8" ht="53.25" customHeight="1">
      <c r="B57" s="121"/>
      <c r="C57" s="1238" t="s">
        <v>50</v>
      </c>
      <c r="D57" s="1238"/>
      <c r="E57" s="1239"/>
      <c r="F57" s="124">
        <v>2659</v>
      </c>
      <c r="G57" s="124">
        <v>2521</v>
      </c>
      <c r="H57" s="125">
        <v>2417</v>
      </c>
    </row>
    <row r="58" spans="2:8" ht="45.75" customHeight="1">
      <c r="B58" s="126"/>
      <c r="C58" s="1226" t="s">
        <v>515</v>
      </c>
      <c r="D58" s="1227"/>
      <c r="E58" s="1228"/>
      <c r="F58" s="127">
        <v>1176</v>
      </c>
      <c r="G58" s="127">
        <v>1077</v>
      </c>
      <c r="H58" s="128">
        <v>977</v>
      </c>
    </row>
    <row r="59" spans="2:8" ht="45.75" customHeight="1">
      <c r="B59" s="126"/>
      <c r="C59" s="1226" t="s">
        <v>516</v>
      </c>
      <c r="D59" s="1227"/>
      <c r="E59" s="1228"/>
      <c r="F59" s="127">
        <v>616</v>
      </c>
      <c r="G59" s="127">
        <v>545</v>
      </c>
      <c r="H59" s="128">
        <v>528</v>
      </c>
    </row>
    <row r="60" spans="2:8" ht="45.75" customHeight="1">
      <c r="B60" s="126"/>
      <c r="C60" s="1226" t="s">
        <v>517</v>
      </c>
      <c r="D60" s="1227"/>
      <c r="E60" s="1228"/>
      <c r="F60" s="127">
        <v>270</v>
      </c>
      <c r="G60" s="127">
        <v>271</v>
      </c>
      <c r="H60" s="128">
        <v>271</v>
      </c>
    </row>
    <row r="61" spans="2:8" ht="45.75" customHeight="1">
      <c r="B61" s="126"/>
      <c r="C61" s="1226" t="s">
        <v>518</v>
      </c>
      <c r="D61" s="1227"/>
      <c r="E61" s="1228"/>
      <c r="F61" s="127">
        <v>256</v>
      </c>
      <c r="G61" s="127">
        <v>257</v>
      </c>
      <c r="H61" s="128">
        <v>257</v>
      </c>
    </row>
    <row r="62" spans="2:8" ht="45.75" customHeight="1" thickBot="1">
      <c r="B62" s="129"/>
      <c r="C62" s="1229" t="s">
        <v>519</v>
      </c>
      <c r="D62" s="1230"/>
      <c r="E62" s="1231"/>
      <c r="F62" s="130">
        <v>151</v>
      </c>
      <c r="G62" s="130">
        <v>157</v>
      </c>
      <c r="H62" s="131">
        <v>165</v>
      </c>
    </row>
    <row r="63" spans="2:8" ht="52.5" customHeight="1" thickBot="1">
      <c r="B63" s="132"/>
      <c r="C63" s="1232" t="s">
        <v>51</v>
      </c>
      <c r="D63" s="1232"/>
      <c r="E63" s="1233"/>
      <c r="F63" s="133">
        <v>4852</v>
      </c>
      <c r="G63" s="133">
        <v>4637</v>
      </c>
      <c r="H63" s="134">
        <v>4917</v>
      </c>
    </row>
    <row r="64" spans="2:8"/>
  </sheetData>
  <sheetProtection algorithmName="SHA-512" hashValue="vhaALa2r6GAecNbCPCyK9uhGZHzVzlWDJV3oYNp0T4RsDDG2X6uEncRwKTt8E0P8sFlTrjyC/6y+hNYZ15ZGkg==" saltValue="79ZxIUKsaPj0e/A+f13z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4648B-347C-48BA-8538-FC7BCC0EA769}">
  <sheetPr>
    <pageSetUpPr fitToPage="1"/>
  </sheetPr>
  <dimension ref="A1:DE85"/>
  <sheetViews>
    <sheetView showGridLines="0" tabSelected="1" zoomScaleNormal="100" zoomScaleSheetLayoutView="55" workbookViewId="0">
      <selection activeCell="BF63" sqref="BF63"/>
    </sheetView>
  </sheetViews>
  <sheetFormatPr defaultColWidth="0" defaultRowHeight="13.5" customHeight="1" zeroHeight="1"/>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c r="A1" s="1240"/>
      <c r="B1" s="1241"/>
      <c r="DD1" s="1242"/>
      <c r="DE1" s="1242"/>
    </row>
    <row r="2" spans="1:109" ht="25.5" customHeight="1">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55" customFormat="1">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55" customFormat="1">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55" customFormat="1">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55" customFormat="1">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55" customFormat="1">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55" customFormat="1">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55" customFormat="1">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55" customFormat="1">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55" customFormat="1">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55" customFormat="1">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55" customFormat="1">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55" customFormat="1">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55" customFormat="1">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55" customFormat="1">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55" customFormat="1">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c r="DD19" s="1242"/>
      <c r="DE19" s="1242"/>
    </row>
    <row r="20" spans="1:109">
      <c r="DD20" s="1242"/>
      <c r="DE20" s="1242"/>
    </row>
    <row r="21" spans="1:109" ht="17.25" customHeight="1">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c r="B22" s="1248"/>
    </row>
    <row r="23" spans="1:109">
      <c r="B23" s="1248"/>
    </row>
    <row r="24" spans="1:109">
      <c r="B24" s="1248"/>
    </row>
    <row r="25" spans="1:109">
      <c r="B25" s="1248"/>
    </row>
    <row r="26" spans="1:109">
      <c r="B26" s="1248"/>
    </row>
    <row r="27" spans="1:109">
      <c r="B27" s="1248"/>
    </row>
    <row r="28" spans="1:109">
      <c r="B28" s="1248"/>
    </row>
    <row r="29" spans="1:109">
      <c r="B29" s="1248"/>
    </row>
    <row r="30" spans="1:109">
      <c r="B30" s="1248"/>
    </row>
    <row r="31" spans="1:109">
      <c r="B31" s="1248"/>
    </row>
    <row r="32" spans="1:109">
      <c r="B32" s="1248"/>
    </row>
    <row r="33" spans="2:109">
      <c r="B33" s="1248"/>
    </row>
    <row r="34" spans="2:109">
      <c r="B34" s="1248"/>
    </row>
    <row r="35" spans="2:109">
      <c r="B35" s="1248"/>
    </row>
    <row r="36" spans="2:109">
      <c r="B36" s="1248"/>
    </row>
    <row r="37" spans="2:109">
      <c r="B37" s="1248"/>
    </row>
    <row r="38" spans="2:109">
      <c r="B38" s="1248"/>
    </row>
    <row r="39" spans="2:109">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c r="B40" s="1253"/>
      <c r="DD40" s="1253"/>
      <c r="DE40" s="1242"/>
    </row>
    <row r="41" spans="2:109" ht="17.25">
      <c r="B41" s="1254" t="s">
        <v>617</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c r="B42" s="1248"/>
      <c r="G42" s="1255"/>
      <c r="I42" s="1256"/>
      <c r="J42" s="1256"/>
      <c r="K42" s="1256"/>
      <c r="AM42" s="1255"/>
      <c r="AN42" s="1255" t="s">
        <v>618</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c r="B43" s="1248"/>
      <c r="AN43" s="1257" t="s">
        <v>619</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c r="B49" s="1248"/>
      <c r="AN49" s="1242" t="s">
        <v>620</v>
      </c>
    </row>
    <row r="50" spans="1:109">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493</v>
      </c>
      <c r="BQ50" s="1273"/>
      <c r="BR50" s="1273"/>
      <c r="BS50" s="1273"/>
      <c r="BT50" s="1273"/>
      <c r="BU50" s="1273"/>
      <c r="BV50" s="1273"/>
      <c r="BW50" s="1273"/>
      <c r="BX50" s="1273" t="s">
        <v>494</v>
      </c>
      <c r="BY50" s="1273"/>
      <c r="BZ50" s="1273"/>
      <c r="CA50" s="1273"/>
      <c r="CB50" s="1273"/>
      <c r="CC50" s="1273"/>
      <c r="CD50" s="1273"/>
      <c r="CE50" s="1273"/>
      <c r="CF50" s="1273" t="s">
        <v>495</v>
      </c>
      <c r="CG50" s="1273"/>
      <c r="CH50" s="1273"/>
      <c r="CI50" s="1273"/>
      <c r="CJ50" s="1273"/>
      <c r="CK50" s="1273"/>
      <c r="CL50" s="1273"/>
      <c r="CM50" s="1273"/>
      <c r="CN50" s="1273" t="s">
        <v>496</v>
      </c>
      <c r="CO50" s="1273"/>
      <c r="CP50" s="1273"/>
      <c r="CQ50" s="1273"/>
      <c r="CR50" s="1273"/>
      <c r="CS50" s="1273"/>
      <c r="CT50" s="1273"/>
      <c r="CU50" s="1273"/>
      <c r="CV50" s="1273" t="s">
        <v>497</v>
      </c>
      <c r="CW50" s="1273"/>
      <c r="CX50" s="1273"/>
      <c r="CY50" s="1273"/>
      <c r="CZ50" s="1273"/>
      <c r="DA50" s="1273"/>
      <c r="DB50" s="1273"/>
      <c r="DC50" s="1273"/>
    </row>
    <row r="51" spans="1:109" ht="13.5" customHeight="1">
      <c r="B51" s="1248"/>
      <c r="G51" s="1274"/>
      <c r="H51" s="1274"/>
      <c r="I51" s="1275"/>
      <c r="J51" s="1275"/>
      <c r="K51" s="1276"/>
      <c r="L51" s="1276"/>
      <c r="M51" s="1276"/>
      <c r="N51" s="1276"/>
      <c r="AM51" s="1266"/>
      <c r="AN51" s="1277" t="s">
        <v>621</v>
      </c>
      <c r="AO51" s="1277"/>
      <c r="AP51" s="1277"/>
      <c r="AQ51" s="1277"/>
      <c r="AR51" s="1277"/>
      <c r="AS51" s="1277"/>
      <c r="AT51" s="1277"/>
      <c r="AU51" s="1277"/>
      <c r="AV51" s="1277"/>
      <c r="AW51" s="1277"/>
      <c r="AX51" s="1277"/>
      <c r="AY51" s="1277"/>
      <c r="AZ51" s="1277"/>
      <c r="BA51" s="1277"/>
      <c r="BB51" s="1277" t="s">
        <v>622</v>
      </c>
      <c r="BC51" s="1277"/>
      <c r="BD51" s="1277"/>
      <c r="BE51" s="1277"/>
      <c r="BF51" s="1277"/>
      <c r="BG51" s="1277"/>
      <c r="BH51" s="1277"/>
      <c r="BI51" s="1277"/>
      <c r="BJ51" s="1277"/>
      <c r="BK51" s="1277"/>
      <c r="BL51" s="1277"/>
      <c r="BM51" s="1277"/>
      <c r="BN51" s="1277"/>
      <c r="BO51" s="1277"/>
      <c r="BP51" s="1278">
        <v>6.1</v>
      </c>
      <c r="BQ51" s="1278"/>
      <c r="BR51" s="1278"/>
      <c r="BS51" s="1278"/>
      <c r="BT51" s="1278"/>
      <c r="BU51" s="1278"/>
      <c r="BV51" s="1278"/>
      <c r="BW51" s="1278"/>
      <c r="BX51" s="1278">
        <v>15.5</v>
      </c>
      <c r="BY51" s="1278"/>
      <c r="BZ51" s="1278"/>
      <c r="CA51" s="1278"/>
      <c r="CB51" s="1278"/>
      <c r="CC51" s="1278"/>
      <c r="CD51" s="1278"/>
      <c r="CE51" s="1278"/>
      <c r="CF51" s="1278">
        <v>3.7</v>
      </c>
      <c r="CG51" s="1278"/>
      <c r="CH51" s="1278"/>
      <c r="CI51" s="1278"/>
      <c r="CJ51" s="1278"/>
      <c r="CK51" s="1278"/>
      <c r="CL51" s="1278"/>
      <c r="CM51" s="1278"/>
      <c r="CN51" s="1278">
        <v>15.5</v>
      </c>
      <c r="CO51" s="1278"/>
      <c r="CP51" s="1278"/>
      <c r="CQ51" s="1278"/>
      <c r="CR51" s="1278"/>
      <c r="CS51" s="1278"/>
      <c r="CT51" s="1278"/>
      <c r="CU51" s="1278"/>
      <c r="CV51" s="1278">
        <v>18.3</v>
      </c>
      <c r="CW51" s="1278"/>
      <c r="CX51" s="1278"/>
      <c r="CY51" s="1278"/>
      <c r="CZ51" s="1278"/>
      <c r="DA51" s="1278"/>
      <c r="DB51" s="1278"/>
      <c r="DC51" s="1278"/>
    </row>
    <row r="52" spans="1:109">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623</v>
      </c>
      <c r="BC53" s="1277"/>
      <c r="BD53" s="1277"/>
      <c r="BE53" s="1277"/>
      <c r="BF53" s="1277"/>
      <c r="BG53" s="1277"/>
      <c r="BH53" s="1277"/>
      <c r="BI53" s="1277"/>
      <c r="BJ53" s="1277"/>
      <c r="BK53" s="1277"/>
      <c r="BL53" s="1277"/>
      <c r="BM53" s="1277"/>
      <c r="BN53" s="1277"/>
      <c r="BO53" s="1277"/>
      <c r="BP53" s="1278">
        <v>58.8</v>
      </c>
      <c r="BQ53" s="1278"/>
      <c r="BR53" s="1278"/>
      <c r="BS53" s="1278"/>
      <c r="BT53" s="1278"/>
      <c r="BU53" s="1278"/>
      <c r="BV53" s="1278"/>
      <c r="BW53" s="1278"/>
      <c r="BX53" s="1278">
        <v>59.3</v>
      </c>
      <c r="BY53" s="1278"/>
      <c r="BZ53" s="1278"/>
      <c r="CA53" s="1278"/>
      <c r="CB53" s="1278"/>
      <c r="CC53" s="1278"/>
      <c r="CD53" s="1278"/>
      <c r="CE53" s="1278"/>
      <c r="CF53" s="1278">
        <v>60.8</v>
      </c>
      <c r="CG53" s="1278"/>
      <c r="CH53" s="1278"/>
      <c r="CI53" s="1278"/>
      <c r="CJ53" s="1278"/>
      <c r="CK53" s="1278"/>
      <c r="CL53" s="1278"/>
      <c r="CM53" s="1278"/>
      <c r="CN53" s="1278">
        <v>62.1</v>
      </c>
      <c r="CO53" s="1278"/>
      <c r="CP53" s="1278"/>
      <c r="CQ53" s="1278"/>
      <c r="CR53" s="1278"/>
      <c r="CS53" s="1278"/>
      <c r="CT53" s="1278"/>
      <c r="CU53" s="1278"/>
      <c r="CV53" s="1278">
        <v>64.2</v>
      </c>
      <c r="CW53" s="1278"/>
      <c r="CX53" s="1278"/>
      <c r="CY53" s="1278"/>
      <c r="CZ53" s="1278"/>
      <c r="DA53" s="1278"/>
      <c r="DB53" s="1278"/>
      <c r="DC53" s="1278"/>
    </row>
    <row r="54" spans="1:109">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c r="A55" s="1256"/>
      <c r="B55" s="1248"/>
      <c r="G55" s="1267"/>
      <c r="H55" s="1267"/>
      <c r="I55" s="1267"/>
      <c r="J55" s="1267"/>
      <c r="K55" s="1276"/>
      <c r="L55" s="1276"/>
      <c r="M55" s="1276"/>
      <c r="N55" s="1276"/>
      <c r="AN55" s="1273" t="s">
        <v>624</v>
      </c>
      <c r="AO55" s="1273"/>
      <c r="AP55" s="1273"/>
      <c r="AQ55" s="1273"/>
      <c r="AR55" s="1273"/>
      <c r="AS55" s="1273"/>
      <c r="AT55" s="1273"/>
      <c r="AU55" s="1273"/>
      <c r="AV55" s="1273"/>
      <c r="AW55" s="1273"/>
      <c r="AX55" s="1273"/>
      <c r="AY55" s="1273"/>
      <c r="AZ55" s="1273"/>
      <c r="BA55" s="1273"/>
      <c r="BB55" s="1277" t="s">
        <v>622</v>
      </c>
      <c r="BC55" s="1277"/>
      <c r="BD55" s="1277"/>
      <c r="BE55" s="1277"/>
      <c r="BF55" s="1277"/>
      <c r="BG55" s="1277"/>
      <c r="BH55" s="1277"/>
      <c r="BI55" s="1277"/>
      <c r="BJ55" s="1277"/>
      <c r="BK55" s="1277"/>
      <c r="BL55" s="1277"/>
      <c r="BM55" s="1277"/>
      <c r="BN55" s="1277"/>
      <c r="BO55" s="1277"/>
      <c r="BP55" s="1278">
        <v>14</v>
      </c>
      <c r="BQ55" s="1278"/>
      <c r="BR55" s="1278"/>
      <c r="BS55" s="1278"/>
      <c r="BT55" s="1278"/>
      <c r="BU55" s="1278"/>
      <c r="BV55" s="1278"/>
      <c r="BW55" s="1278"/>
      <c r="BX55" s="1278">
        <v>11.4</v>
      </c>
      <c r="BY55" s="1278"/>
      <c r="BZ55" s="1278"/>
      <c r="CA55" s="1278"/>
      <c r="CB55" s="1278"/>
      <c r="CC55" s="1278"/>
      <c r="CD55" s="1278"/>
      <c r="CE55" s="1278"/>
      <c r="CF55" s="1278">
        <v>10.4</v>
      </c>
      <c r="CG55" s="1278"/>
      <c r="CH55" s="1278"/>
      <c r="CI55" s="1278"/>
      <c r="CJ55" s="1278"/>
      <c r="CK55" s="1278"/>
      <c r="CL55" s="1278"/>
      <c r="CM55" s="1278"/>
      <c r="CN55" s="1278">
        <v>10.9</v>
      </c>
      <c r="CO55" s="1278"/>
      <c r="CP55" s="1278"/>
      <c r="CQ55" s="1278"/>
      <c r="CR55" s="1278"/>
      <c r="CS55" s="1278"/>
      <c r="CT55" s="1278"/>
      <c r="CU55" s="1278"/>
      <c r="CV55" s="1278">
        <v>6.5</v>
      </c>
      <c r="CW55" s="1278"/>
      <c r="CX55" s="1278"/>
      <c r="CY55" s="1278"/>
      <c r="CZ55" s="1278"/>
      <c r="DA55" s="1278"/>
      <c r="DB55" s="1278"/>
      <c r="DC55" s="1278"/>
    </row>
    <row r="56" spans="1:109">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623</v>
      </c>
      <c r="BC57" s="1277"/>
      <c r="BD57" s="1277"/>
      <c r="BE57" s="1277"/>
      <c r="BF57" s="1277"/>
      <c r="BG57" s="1277"/>
      <c r="BH57" s="1277"/>
      <c r="BI57" s="1277"/>
      <c r="BJ57" s="1277"/>
      <c r="BK57" s="1277"/>
      <c r="BL57" s="1277"/>
      <c r="BM57" s="1277"/>
      <c r="BN57" s="1277"/>
      <c r="BO57" s="1277"/>
      <c r="BP57" s="1278">
        <v>58</v>
      </c>
      <c r="BQ57" s="1278"/>
      <c r="BR57" s="1278"/>
      <c r="BS57" s="1278"/>
      <c r="BT57" s="1278"/>
      <c r="BU57" s="1278"/>
      <c r="BV57" s="1278"/>
      <c r="BW57" s="1278"/>
      <c r="BX57" s="1278">
        <v>60.2</v>
      </c>
      <c r="BY57" s="1278"/>
      <c r="BZ57" s="1278"/>
      <c r="CA57" s="1278"/>
      <c r="CB57" s="1278"/>
      <c r="CC57" s="1278"/>
      <c r="CD57" s="1278"/>
      <c r="CE57" s="1278"/>
      <c r="CF57" s="1278">
        <v>61.3</v>
      </c>
      <c r="CG57" s="1278"/>
      <c r="CH57" s="1278"/>
      <c r="CI57" s="1278"/>
      <c r="CJ57" s="1278"/>
      <c r="CK57" s="1278"/>
      <c r="CL57" s="1278"/>
      <c r="CM57" s="1278"/>
      <c r="CN57" s="1278">
        <v>62.2</v>
      </c>
      <c r="CO57" s="1278"/>
      <c r="CP57" s="1278"/>
      <c r="CQ57" s="1278"/>
      <c r="CR57" s="1278"/>
      <c r="CS57" s="1278"/>
      <c r="CT57" s="1278"/>
      <c r="CU57" s="1278"/>
      <c r="CV57" s="1278">
        <v>63.3</v>
      </c>
      <c r="CW57" s="1278"/>
      <c r="CX57" s="1278"/>
      <c r="CY57" s="1278"/>
      <c r="CZ57" s="1278"/>
      <c r="DA57" s="1278"/>
      <c r="DB57" s="1278"/>
      <c r="DC57" s="1278"/>
      <c r="DD57" s="1281"/>
      <c r="DE57" s="1279"/>
    </row>
    <row r="58" spans="1:109" s="1256" customFormat="1">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c r="B63" s="1287" t="s">
        <v>625</v>
      </c>
    </row>
    <row r="64" spans="1:109">
      <c r="B64" s="1248"/>
      <c r="G64" s="1255"/>
      <c r="I64" s="1288"/>
      <c r="J64" s="1288"/>
      <c r="K64" s="1288"/>
      <c r="L64" s="1288"/>
      <c r="M64" s="1288"/>
      <c r="N64" s="1289"/>
      <c r="AM64" s="1255"/>
      <c r="AN64" s="1255" t="s">
        <v>618</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c r="B65" s="1248"/>
      <c r="AN65" s="1257" t="s">
        <v>626</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c r="B71" s="1248"/>
      <c r="G71" s="1293"/>
      <c r="I71" s="1294"/>
      <c r="J71" s="1291"/>
      <c r="K71" s="1291"/>
      <c r="L71" s="1292"/>
      <c r="M71" s="1291"/>
      <c r="N71" s="1292"/>
      <c r="AM71" s="1293"/>
      <c r="AN71" s="1242" t="s">
        <v>620</v>
      </c>
    </row>
    <row r="72" spans="2:107">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493</v>
      </c>
      <c r="BQ72" s="1273"/>
      <c r="BR72" s="1273"/>
      <c r="BS72" s="1273"/>
      <c r="BT72" s="1273"/>
      <c r="BU72" s="1273"/>
      <c r="BV72" s="1273"/>
      <c r="BW72" s="1273"/>
      <c r="BX72" s="1273" t="s">
        <v>494</v>
      </c>
      <c r="BY72" s="1273"/>
      <c r="BZ72" s="1273"/>
      <c r="CA72" s="1273"/>
      <c r="CB72" s="1273"/>
      <c r="CC72" s="1273"/>
      <c r="CD72" s="1273"/>
      <c r="CE72" s="1273"/>
      <c r="CF72" s="1273" t="s">
        <v>495</v>
      </c>
      <c r="CG72" s="1273"/>
      <c r="CH72" s="1273"/>
      <c r="CI72" s="1273"/>
      <c r="CJ72" s="1273"/>
      <c r="CK72" s="1273"/>
      <c r="CL72" s="1273"/>
      <c r="CM72" s="1273"/>
      <c r="CN72" s="1273" t="s">
        <v>496</v>
      </c>
      <c r="CO72" s="1273"/>
      <c r="CP72" s="1273"/>
      <c r="CQ72" s="1273"/>
      <c r="CR72" s="1273"/>
      <c r="CS72" s="1273"/>
      <c r="CT72" s="1273"/>
      <c r="CU72" s="1273"/>
      <c r="CV72" s="1273" t="s">
        <v>497</v>
      </c>
      <c r="CW72" s="1273"/>
      <c r="CX72" s="1273"/>
      <c r="CY72" s="1273"/>
      <c r="CZ72" s="1273"/>
      <c r="DA72" s="1273"/>
      <c r="DB72" s="1273"/>
      <c r="DC72" s="1273"/>
    </row>
    <row r="73" spans="2:107">
      <c r="B73" s="1248"/>
      <c r="G73" s="1274"/>
      <c r="H73" s="1274"/>
      <c r="I73" s="1274"/>
      <c r="J73" s="1274"/>
      <c r="K73" s="1295"/>
      <c r="L73" s="1295"/>
      <c r="M73" s="1295"/>
      <c r="N73" s="1295"/>
      <c r="AM73" s="1266"/>
      <c r="AN73" s="1277" t="s">
        <v>621</v>
      </c>
      <c r="AO73" s="1277"/>
      <c r="AP73" s="1277"/>
      <c r="AQ73" s="1277"/>
      <c r="AR73" s="1277"/>
      <c r="AS73" s="1277"/>
      <c r="AT73" s="1277"/>
      <c r="AU73" s="1277"/>
      <c r="AV73" s="1277"/>
      <c r="AW73" s="1277"/>
      <c r="AX73" s="1277"/>
      <c r="AY73" s="1277"/>
      <c r="AZ73" s="1277"/>
      <c r="BA73" s="1277"/>
      <c r="BB73" s="1277" t="s">
        <v>622</v>
      </c>
      <c r="BC73" s="1277"/>
      <c r="BD73" s="1277"/>
      <c r="BE73" s="1277"/>
      <c r="BF73" s="1277"/>
      <c r="BG73" s="1277"/>
      <c r="BH73" s="1277"/>
      <c r="BI73" s="1277"/>
      <c r="BJ73" s="1277"/>
      <c r="BK73" s="1277"/>
      <c r="BL73" s="1277"/>
      <c r="BM73" s="1277"/>
      <c r="BN73" s="1277"/>
      <c r="BO73" s="1277"/>
      <c r="BP73" s="1278">
        <v>6.1</v>
      </c>
      <c r="BQ73" s="1278"/>
      <c r="BR73" s="1278"/>
      <c r="BS73" s="1278"/>
      <c r="BT73" s="1278"/>
      <c r="BU73" s="1278"/>
      <c r="BV73" s="1278"/>
      <c r="BW73" s="1278"/>
      <c r="BX73" s="1278">
        <v>15.5</v>
      </c>
      <c r="BY73" s="1278"/>
      <c r="BZ73" s="1278"/>
      <c r="CA73" s="1278"/>
      <c r="CB73" s="1278"/>
      <c r="CC73" s="1278"/>
      <c r="CD73" s="1278"/>
      <c r="CE73" s="1278"/>
      <c r="CF73" s="1278">
        <v>3.7</v>
      </c>
      <c r="CG73" s="1278"/>
      <c r="CH73" s="1278"/>
      <c r="CI73" s="1278"/>
      <c r="CJ73" s="1278"/>
      <c r="CK73" s="1278"/>
      <c r="CL73" s="1278"/>
      <c r="CM73" s="1278"/>
      <c r="CN73" s="1278">
        <v>15.5</v>
      </c>
      <c r="CO73" s="1278"/>
      <c r="CP73" s="1278"/>
      <c r="CQ73" s="1278"/>
      <c r="CR73" s="1278"/>
      <c r="CS73" s="1278"/>
      <c r="CT73" s="1278"/>
      <c r="CU73" s="1278"/>
      <c r="CV73" s="1278">
        <v>18.3</v>
      </c>
      <c r="CW73" s="1278"/>
      <c r="CX73" s="1278"/>
      <c r="CY73" s="1278"/>
      <c r="CZ73" s="1278"/>
      <c r="DA73" s="1278"/>
      <c r="DB73" s="1278"/>
      <c r="DC73" s="1278"/>
    </row>
    <row r="74" spans="2:107">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627</v>
      </c>
      <c r="BC75" s="1277"/>
      <c r="BD75" s="1277"/>
      <c r="BE75" s="1277"/>
      <c r="BF75" s="1277"/>
      <c r="BG75" s="1277"/>
      <c r="BH75" s="1277"/>
      <c r="BI75" s="1277"/>
      <c r="BJ75" s="1277"/>
      <c r="BK75" s="1277"/>
      <c r="BL75" s="1277"/>
      <c r="BM75" s="1277"/>
      <c r="BN75" s="1277"/>
      <c r="BO75" s="1277"/>
      <c r="BP75" s="1278">
        <v>5</v>
      </c>
      <c r="BQ75" s="1278"/>
      <c r="BR75" s="1278"/>
      <c r="BS75" s="1278"/>
      <c r="BT75" s="1278"/>
      <c r="BU75" s="1278"/>
      <c r="BV75" s="1278"/>
      <c r="BW75" s="1278"/>
      <c r="BX75" s="1278">
        <v>6</v>
      </c>
      <c r="BY75" s="1278"/>
      <c r="BZ75" s="1278"/>
      <c r="CA75" s="1278"/>
      <c r="CB75" s="1278"/>
      <c r="CC75" s="1278"/>
      <c r="CD75" s="1278"/>
      <c r="CE75" s="1278"/>
      <c r="CF75" s="1278">
        <v>5.3</v>
      </c>
      <c r="CG75" s="1278"/>
      <c r="CH75" s="1278"/>
      <c r="CI75" s="1278"/>
      <c r="CJ75" s="1278"/>
      <c r="CK75" s="1278"/>
      <c r="CL75" s="1278"/>
      <c r="CM75" s="1278"/>
      <c r="CN75" s="1278">
        <v>4.4000000000000004</v>
      </c>
      <c r="CO75" s="1278"/>
      <c r="CP75" s="1278"/>
      <c r="CQ75" s="1278"/>
      <c r="CR75" s="1278"/>
      <c r="CS75" s="1278"/>
      <c r="CT75" s="1278"/>
      <c r="CU75" s="1278"/>
      <c r="CV75" s="1278">
        <v>3.8</v>
      </c>
      <c r="CW75" s="1278"/>
      <c r="CX75" s="1278"/>
      <c r="CY75" s="1278"/>
      <c r="CZ75" s="1278"/>
      <c r="DA75" s="1278"/>
      <c r="DB75" s="1278"/>
      <c r="DC75" s="1278"/>
    </row>
    <row r="76" spans="2:107">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c r="B77" s="1248"/>
      <c r="G77" s="1267"/>
      <c r="H77" s="1267"/>
      <c r="I77" s="1267"/>
      <c r="J77" s="1267"/>
      <c r="K77" s="1295"/>
      <c r="L77" s="1295"/>
      <c r="M77" s="1295"/>
      <c r="N77" s="1295"/>
      <c r="AN77" s="1273" t="s">
        <v>624</v>
      </c>
      <c r="AO77" s="1273"/>
      <c r="AP77" s="1273"/>
      <c r="AQ77" s="1273"/>
      <c r="AR77" s="1273"/>
      <c r="AS77" s="1273"/>
      <c r="AT77" s="1273"/>
      <c r="AU77" s="1273"/>
      <c r="AV77" s="1273"/>
      <c r="AW77" s="1273"/>
      <c r="AX77" s="1273"/>
      <c r="AY77" s="1273"/>
      <c r="AZ77" s="1273"/>
      <c r="BA77" s="1273"/>
      <c r="BB77" s="1277" t="s">
        <v>622</v>
      </c>
      <c r="BC77" s="1277"/>
      <c r="BD77" s="1277"/>
      <c r="BE77" s="1277"/>
      <c r="BF77" s="1277"/>
      <c r="BG77" s="1277"/>
      <c r="BH77" s="1277"/>
      <c r="BI77" s="1277"/>
      <c r="BJ77" s="1277"/>
      <c r="BK77" s="1277"/>
      <c r="BL77" s="1277"/>
      <c r="BM77" s="1277"/>
      <c r="BN77" s="1277"/>
      <c r="BO77" s="1277"/>
      <c r="BP77" s="1278">
        <v>14</v>
      </c>
      <c r="BQ77" s="1278"/>
      <c r="BR77" s="1278"/>
      <c r="BS77" s="1278"/>
      <c r="BT77" s="1278"/>
      <c r="BU77" s="1278"/>
      <c r="BV77" s="1278"/>
      <c r="BW77" s="1278"/>
      <c r="BX77" s="1278">
        <v>11.4</v>
      </c>
      <c r="BY77" s="1278"/>
      <c r="BZ77" s="1278"/>
      <c r="CA77" s="1278"/>
      <c r="CB77" s="1278"/>
      <c r="CC77" s="1278"/>
      <c r="CD77" s="1278"/>
      <c r="CE77" s="1278"/>
      <c r="CF77" s="1278">
        <v>10.4</v>
      </c>
      <c r="CG77" s="1278"/>
      <c r="CH77" s="1278"/>
      <c r="CI77" s="1278"/>
      <c r="CJ77" s="1278"/>
      <c r="CK77" s="1278"/>
      <c r="CL77" s="1278"/>
      <c r="CM77" s="1278"/>
      <c r="CN77" s="1278">
        <v>10.9</v>
      </c>
      <c r="CO77" s="1278"/>
      <c r="CP77" s="1278"/>
      <c r="CQ77" s="1278"/>
      <c r="CR77" s="1278"/>
      <c r="CS77" s="1278"/>
      <c r="CT77" s="1278"/>
      <c r="CU77" s="1278"/>
      <c r="CV77" s="1278">
        <v>6.5</v>
      </c>
      <c r="CW77" s="1278"/>
      <c r="CX77" s="1278"/>
      <c r="CY77" s="1278"/>
      <c r="CZ77" s="1278"/>
      <c r="DA77" s="1278"/>
      <c r="DB77" s="1278"/>
      <c r="DC77" s="1278"/>
    </row>
    <row r="78" spans="2:107">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627</v>
      </c>
      <c r="BC79" s="1277"/>
      <c r="BD79" s="1277"/>
      <c r="BE79" s="1277"/>
      <c r="BF79" s="1277"/>
      <c r="BG79" s="1277"/>
      <c r="BH79" s="1277"/>
      <c r="BI79" s="1277"/>
      <c r="BJ79" s="1277"/>
      <c r="BK79" s="1277"/>
      <c r="BL79" s="1277"/>
      <c r="BM79" s="1277"/>
      <c r="BN79" s="1277"/>
      <c r="BO79" s="1277"/>
      <c r="BP79" s="1278">
        <v>6.5</v>
      </c>
      <c r="BQ79" s="1278"/>
      <c r="BR79" s="1278"/>
      <c r="BS79" s="1278"/>
      <c r="BT79" s="1278"/>
      <c r="BU79" s="1278"/>
      <c r="BV79" s="1278"/>
      <c r="BW79" s="1278"/>
      <c r="BX79" s="1278">
        <v>6.7</v>
      </c>
      <c r="BY79" s="1278"/>
      <c r="BZ79" s="1278"/>
      <c r="CA79" s="1278"/>
      <c r="CB79" s="1278"/>
      <c r="CC79" s="1278"/>
      <c r="CD79" s="1278"/>
      <c r="CE79" s="1278"/>
      <c r="CF79" s="1278">
        <v>6.6</v>
      </c>
      <c r="CG79" s="1278"/>
      <c r="CH79" s="1278"/>
      <c r="CI79" s="1278"/>
      <c r="CJ79" s="1278"/>
      <c r="CK79" s="1278"/>
      <c r="CL79" s="1278"/>
      <c r="CM79" s="1278"/>
      <c r="CN79" s="1278">
        <v>5.9</v>
      </c>
      <c r="CO79" s="1278"/>
      <c r="CP79" s="1278"/>
      <c r="CQ79" s="1278"/>
      <c r="CR79" s="1278"/>
      <c r="CS79" s="1278"/>
      <c r="CT79" s="1278"/>
      <c r="CU79" s="1278"/>
      <c r="CV79" s="1278">
        <v>5.9</v>
      </c>
      <c r="CW79" s="1278"/>
      <c r="CX79" s="1278"/>
      <c r="CY79" s="1278"/>
      <c r="CZ79" s="1278"/>
      <c r="DA79" s="1278"/>
      <c r="DB79" s="1278"/>
      <c r="DC79" s="1278"/>
    </row>
    <row r="80" spans="2:107">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c r="B81" s="1248"/>
    </row>
    <row r="82" spans="2:109" ht="17.2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c r="DD84" s="1242"/>
      <c r="DE84" s="1242"/>
    </row>
    <row r="85" spans="2:109">
      <c r="DD85" s="1242"/>
      <c r="DE85" s="1242"/>
    </row>
  </sheetData>
  <sheetProtection algorithmName="SHA-512" hashValue="x1TikqhPVaLJMbfiLRSpNUeu/bC+F0t7RSKG1DtPoPG3mnUcqw42rYn5q1kPhA7uHUQBetubChxsxh2MoCeXqA==" saltValue="W7cl1yQrq7AH5To2WgjFi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5033C-52B9-4BE3-8AE5-3E75E471DF3B}">
  <sheetPr>
    <pageSetUpPr fitToPage="1"/>
  </sheetPr>
  <dimension ref="A1:DR125"/>
  <sheetViews>
    <sheetView showGridLines="0" topLeftCell="A106" zoomScaleNormal="100" zoomScaleSheetLayoutView="70" workbookViewId="0">
      <selection activeCell="BF63" sqref="BF63"/>
    </sheetView>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440</v>
      </c>
    </row>
  </sheetData>
  <sheetProtection algorithmName="SHA-512" hashValue="sHJgZiVfGzehTqykvApNUwI6PdA/AYJ+hnTnPuqcD85umTfsQpXtUpKjNAUUF9j60WKtbg7YBU9/18QFpPsIhA==" saltValue="ixfsGfkpI3IStZ5pA5D/r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B4D14-85A5-4763-9326-FCE08BAF1223}">
  <sheetPr>
    <pageSetUpPr fitToPage="1"/>
  </sheetPr>
  <dimension ref="A1:DR125"/>
  <sheetViews>
    <sheetView showGridLines="0" zoomScaleNormal="100" zoomScaleSheetLayoutView="55" workbookViewId="0">
      <selection activeCell="BF63" sqref="BF63"/>
    </sheetView>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440</v>
      </c>
    </row>
  </sheetData>
  <sheetProtection algorithmName="SHA-512" hashValue="LMkc3F4GFDsLWhEZjqpqQ6Z51RZGJDJIpf3Hd3lsig+qn+MQ9gEWH1wvpFpBZ98Uc6N30JHjvkzZlaoVoiKn2g==" saltValue="Pg6rdkWtraaLGpktqPpqg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490</v>
      </c>
      <c r="G2" s="148"/>
      <c r="H2" s="149"/>
    </row>
    <row r="3" spans="1:8">
      <c r="A3" s="145" t="s">
        <v>483</v>
      </c>
      <c r="B3" s="150"/>
      <c r="C3" s="151"/>
      <c r="D3" s="152">
        <v>93695</v>
      </c>
      <c r="E3" s="153"/>
      <c r="F3" s="154">
        <v>53655</v>
      </c>
      <c r="G3" s="155"/>
      <c r="H3" s="156"/>
    </row>
    <row r="4" spans="1:8">
      <c r="A4" s="157"/>
      <c r="B4" s="158"/>
      <c r="C4" s="159"/>
      <c r="D4" s="160">
        <v>71739</v>
      </c>
      <c r="E4" s="161"/>
      <c r="F4" s="162">
        <v>32719</v>
      </c>
      <c r="G4" s="163"/>
      <c r="H4" s="164"/>
    </row>
    <row r="5" spans="1:8">
      <c r="A5" s="145" t="s">
        <v>485</v>
      </c>
      <c r="B5" s="150"/>
      <c r="C5" s="151"/>
      <c r="D5" s="152">
        <v>68128</v>
      </c>
      <c r="E5" s="153"/>
      <c r="F5" s="154">
        <v>53869</v>
      </c>
      <c r="G5" s="155"/>
      <c r="H5" s="156"/>
    </row>
    <row r="6" spans="1:8">
      <c r="A6" s="157"/>
      <c r="B6" s="158"/>
      <c r="C6" s="159"/>
      <c r="D6" s="160">
        <v>56673</v>
      </c>
      <c r="E6" s="161"/>
      <c r="F6" s="162">
        <v>35046</v>
      </c>
      <c r="G6" s="163"/>
      <c r="H6" s="164"/>
    </row>
    <row r="7" spans="1:8">
      <c r="A7" s="145" t="s">
        <v>486</v>
      </c>
      <c r="B7" s="150"/>
      <c r="C7" s="151"/>
      <c r="D7" s="152">
        <v>38209</v>
      </c>
      <c r="E7" s="153"/>
      <c r="F7" s="154">
        <v>59119</v>
      </c>
      <c r="G7" s="155"/>
      <c r="H7" s="156"/>
    </row>
    <row r="8" spans="1:8">
      <c r="A8" s="157"/>
      <c r="B8" s="158"/>
      <c r="C8" s="159"/>
      <c r="D8" s="160">
        <v>22878</v>
      </c>
      <c r="E8" s="161"/>
      <c r="F8" s="162">
        <v>29900</v>
      </c>
      <c r="G8" s="163"/>
      <c r="H8" s="164"/>
    </row>
    <row r="9" spans="1:8">
      <c r="A9" s="145" t="s">
        <v>487</v>
      </c>
      <c r="B9" s="150"/>
      <c r="C9" s="151"/>
      <c r="D9" s="152">
        <v>70216</v>
      </c>
      <c r="E9" s="153"/>
      <c r="F9" s="154">
        <v>53895</v>
      </c>
      <c r="G9" s="155"/>
      <c r="H9" s="156"/>
    </row>
    <row r="10" spans="1:8">
      <c r="A10" s="157"/>
      <c r="B10" s="158"/>
      <c r="C10" s="159"/>
      <c r="D10" s="160">
        <v>42091</v>
      </c>
      <c r="E10" s="161"/>
      <c r="F10" s="162">
        <v>31224</v>
      </c>
      <c r="G10" s="163"/>
      <c r="H10" s="164"/>
    </row>
    <row r="11" spans="1:8">
      <c r="A11" s="145" t="s">
        <v>488</v>
      </c>
      <c r="B11" s="150"/>
      <c r="C11" s="151"/>
      <c r="D11" s="152">
        <v>69482</v>
      </c>
      <c r="E11" s="153"/>
      <c r="F11" s="154">
        <v>56181</v>
      </c>
      <c r="G11" s="155"/>
      <c r="H11" s="156"/>
    </row>
    <row r="12" spans="1:8">
      <c r="A12" s="157"/>
      <c r="B12" s="158"/>
      <c r="C12" s="165"/>
      <c r="D12" s="160">
        <v>34966</v>
      </c>
      <c r="E12" s="161"/>
      <c r="F12" s="162">
        <v>32039</v>
      </c>
      <c r="G12" s="163"/>
      <c r="H12" s="164"/>
    </row>
    <row r="13" spans="1:8">
      <c r="A13" s="145"/>
      <c r="B13" s="150"/>
      <c r="C13" s="166"/>
      <c r="D13" s="167">
        <v>67946</v>
      </c>
      <c r="E13" s="168"/>
      <c r="F13" s="169">
        <v>55344</v>
      </c>
      <c r="G13" s="170"/>
      <c r="H13" s="156"/>
    </row>
    <row r="14" spans="1:8">
      <c r="A14" s="157"/>
      <c r="B14" s="158"/>
      <c r="C14" s="159"/>
      <c r="D14" s="160">
        <v>45669</v>
      </c>
      <c r="E14" s="161"/>
      <c r="F14" s="162">
        <v>32186</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6.25</v>
      </c>
      <c r="C19" s="171">
        <f>ROUND(VALUE(SUBSTITUTE(実質収支比率等に係る経年分析!G$48,"▲","-")),2)</f>
        <v>6.53</v>
      </c>
      <c r="D19" s="171">
        <f>ROUND(VALUE(SUBSTITUTE(実質収支比率等に係る経年分析!H$48,"▲","-")),2)</f>
        <v>3.47</v>
      </c>
      <c r="E19" s="171">
        <f>ROUND(VALUE(SUBSTITUTE(実質収支比率等に係る経年分析!I$48,"▲","-")),2)</f>
        <v>6.26</v>
      </c>
      <c r="F19" s="171">
        <f>ROUND(VALUE(SUBSTITUTE(実質収支比率等に係る経年分析!J$48,"▲","-")),2)</f>
        <v>7.99</v>
      </c>
    </row>
    <row r="20" spans="1:11">
      <c r="A20" s="171" t="s">
        <v>55</v>
      </c>
      <c r="B20" s="171">
        <f>ROUND(VALUE(SUBSTITUTE(実質収支比率等に係る経年分析!F$47,"▲","-")),2)</f>
        <v>37.47</v>
      </c>
      <c r="C20" s="171">
        <f>ROUND(VALUE(SUBSTITUTE(実質収支比率等に係る経年分析!G$47,"▲","-")),2)</f>
        <v>37.97</v>
      </c>
      <c r="D20" s="171">
        <f>ROUND(VALUE(SUBSTITUTE(実質収支比率等に係る経年分析!H$47,"▲","-")),2)</f>
        <v>37.93</v>
      </c>
      <c r="E20" s="171">
        <f>ROUND(VALUE(SUBSTITUTE(実質収支比率等に係る経年分析!I$47,"▲","-")),2)</f>
        <v>35.299999999999997</v>
      </c>
      <c r="F20" s="171">
        <f>ROUND(VALUE(SUBSTITUTE(実質収支比率等に係る経年分析!J$47,"▲","-")),2)</f>
        <v>37.979999999999997</v>
      </c>
    </row>
    <row r="21" spans="1:11">
      <c r="A21" s="171" t="s">
        <v>56</v>
      </c>
      <c r="B21" s="171">
        <f>IF(ISNUMBER(VALUE(SUBSTITUTE(実質収支比率等に係る経年分析!F$49,"▲","-"))),ROUND(VALUE(SUBSTITUTE(実質収支比率等に係る経年分析!F$49,"▲","-")),2),NA())</f>
        <v>-2.52</v>
      </c>
      <c r="C21" s="171">
        <f>IF(ISNUMBER(VALUE(SUBSTITUTE(実質収支比率等に係る経年分析!G$49,"▲","-"))),ROUND(VALUE(SUBSTITUTE(実質収支比率等に係る経年分析!G$49,"▲","-")),2),NA())</f>
        <v>0.23</v>
      </c>
      <c r="D21" s="171">
        <f>IF(ISNUMBER(VALUE(SUBSTITUTE(実質収支比率等に係る経年分析!H$49,"▲","-"))),ROUND(VALUE(SUBSTITUTE(実質収支比率等に係る経年分析!H$49,"▲","-")),2),NA())</f>
        <v>-3.01</v>
      </c>
      <c r="E21" s="171">
        <f>IF(ISNUMBER(VALUE(SUBSTITUTE(実質収支比率等に係る経年分析!I$49,"▲","-"))),ROUND(VALUE(SUBSTITUTE(実質収支比率等に係る経年分析!I$49,"▲","-")),2),NA())</f>
        <v>1.61</v>
      </c>
      <c r="F21" s="171">
        <f>IF(ISNUMBER(VALUE(SUBSTITUTE(実質収支比率等に係る経年分析!J$49,"▲","-"))),ROUND(VALUE(SUBSTITUTE(実質収支比率等に係る経年分析!J$49,"▲","-")),2),NA())</f>
        <v>6.36</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0.87</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c r="A31" s="172" t="str">
        <f>IF(連結実質赤字比率に係る赤字・黒字の構成分析!C$39="",NA(),連結実質赤字比率に係る赤字・黒字の構成分析!C$39)</f>
        <v>土地取得造成事業特別会計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c r="A32" s="172" t="str">
        <f>IF(連結実質赤字比率に係る赤字・黒字の構成分析!C$38="",NA(),連結実質赤字比率に係る赤字・黒字の構成分析!C$38)</f>
        <v>後期高齢者医療事業特別会計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2.33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v>
      </c>
    </row>
    <row r="34" spans="1:16">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0.72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0.28000000000000003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0.24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0.56000000000000005</v>
      </c>
    </row>
    <row r="35" spans="1:16">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#VALUE!</v>
      </c>
      <c r="E35" s="172" t="e">
        <f>IF(ROUND(VALUE(SUBSTITUTE(連結実質赤字比率に係る赤字・黒字の構成分析!G$35,"▲", "-")), 2) &gt;= 0, ABS(ROUND(VALUE(SUBSTITUTE(連結実質赤字比率に係る赤字・黒字の構成分析!G$35,"▲", "-")), 2)), NA())</f>
        <v>#VALUE!</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0.88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1.23</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6.25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6.52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3.47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6.25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7.99</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1120</v>
      </c>
      <c r="E42" s="173"/>
      <c r="F42" s="173"/>
      <c r="G42" s="173">
        <f>'実質公債費比率（分子）の構造'!L$52</f>
        <v>1098</v>
      </c>
      <c r="H42" s="173"/>
      <c r="I42" s="173"/>
      <c r="J42" s="173">
        <f>'実質公債費比率（分子）の構造'!M$52</f>
        <v>1075</v>
      </c>
      <c r="K42" s="173"/>
      <c r="L42" s="173"/>
      <c r="M42" s="173">
        <f>'実質公債費比率（分子）の構造'!N$52</f>
        <v>1098</v>
      </c>
      <c r="N42" s="173"/>
      <c r="O42" s="173"/>
      <c r="P42" s="173">
        <f>'実質公債費比率（分子）の構造'!O$52</f>
        <v>1124</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f>'実質公債費比率（分子）の構造'!N$51</f>
        <v>0</v>
      </c>
      <c r="L43" s="173"/>
      <c r="M43" s="173"/>
      <c r="N43" s="173">
        <f>'実質公債費比率（分子）の構造'!O$51</f>
        <v>0</v>
      </c>
      <c r="O43" s="173"/>
      <c r="P43" s="173"/>
    </row>
    <row r="44" spans="1:16">
      <c r="A44" s="173" t="s">
        <v>65</v>
      </c>
      <c r="B44" s="173">
        <f>'実質公債費比率（分子）の構造'!K$50</f>
        <v>18</v>
      </c>
      <c r="C44" s="173"/>
      <c r="D44" s="173"/>
      <c r="E44" s="173">
        <f>'実質公債費比率（分子）の構造'!L$50</f>
        <v>18</v>
      </c>
      <c r="F44" s="173"/>
      <c r="G44" s="173"/>
      <c r="H44" s="173">
        <f>'実質公債費比率（分子）の構造'!M$50</f>
        <v>8</v>
      </c>
      <c r="I44" s="173"/>
      <c r="J44" s="173"/>
      <c r="K44" s="173">
        <f>'実質公債費比率（分子）の構造'!N$50</f>
        <v>8</v>
      </c>
      <c r="L44" s="173"/>
      <c r="M44" s="173"/>
      <c r="N44" s="173">
        <f>'実質公債費比率（分子）の構造'!O$50</f>
        <v>8</v>
      </c>
      <c r="O44" s="173"/>
      <c r="P44" s="173"/>
    </row>
    <row r="45" spans="1:16">
      <c r="A45" s="173" t="s">
        <v>66</v>
      </c>
      <c r="B45" s="173">
        <f>'実質公債費比率（分子）の構造'!K$49</f>
        <v>47</v>
      </c>
      <c r="C45" s="173"/>
      <c r="D45" s="173"/>
      <c r="E45" s="173">
        <f>'実質公債費比率（分子）の構造'!L$49</f>
        <v>55</v>
      </c>
      <c r="F45" s="173"/>
      <c r="G45" s="173"/>
      <c r="H45" s="173">
        <f>'実質公債費比率（分子）の構造'!M$49</f>
        <v>61</v>
      </c>
      <c r="I45" s="173"/>
      <c r="J45" s="173"/>
      <c r="K45" s="173">
        <f>'実質公債費比率（分子）の構造'!N$49</f>
        <v>59</v>
      </c>
      <c r="L45" s="173"/>
      <c r="M45" s="173"/>
      <c r="N45" s="173">
        <f>'実質公債費比率（分子）の構造'!O$49</f>
        <v>59</v>
      </c>
      <c r="O45" s="173"/>
      <c r="P45" s="173"/>
    </row>
    <row r="46" spans="1:16">
      <c r="A46" s="173" t="s">
        <v>67</v>
      </c>
      <c r="B46" s="173">
        <f>'実質公債費比率（分子）の構造'!K$48</f>
        <v>472</v>
      </c>
      <c r="C46" s="173"/>
      <c r="D46" s="173"/>
      <c r="E46" s="173">
        <f>'実質公債費比率（分子）の構造'!L$48</f>
        <v>504</v>
      </c>
      <c r="F46" s="173"/>
      <c r="G46" s="173"/>
      <c r="H46" s="173">
        <f>'実質公債費比率（分子）の構造'!M$48</f>
        <v>349</v>
      </c>
      <c r="I46" s="173"/>
      <c r="J46" s="173"/>
      <c r="K46" s="173">
        <f>'実質公債費比率（分子）の構造'!N$48</f>
        <v>366</v>
      </c>
      <c r="L46" s="173"/>
      <c r="M46" s="173"/>
      <c r="N46" s="173">
        <f>'実質公債費比率（分子）の構造'!O$48</f>
        <v>382</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879</v>
      </c>
      <c r="C49" s="173"/>
      <c r="D49" s="173"/>
      <c r="E49" s="173">
        <f>'実質公債費比率（分子）の構造'!L$45</f>
        <v>818</v>
      </c>
      <c r="F49" s="173"/>
      <c r="G49" s="173"/>
      <c r="H49" s="173">
        <f>'実質公債費比率（分子）の構造'!M$45</f>
        <v>816</v>
      </c>
      <c r="I49" s="173"/>
      <c r="J49" s="173"/>
      <c r="K49" s="173">
        <f>'実質公債費比率（分子）の構造'!N$45</f>
        <v>830</v>
      </c>
      <c r="L49" s="173"/>
      <c r="M49" s="173"/>
      <c r="N49" s="173">
        <f>'実質公債費比率（分子）の構造'!O$45</f>
        <v>923</v>
      </c>
      <c r="O49" s="173"/>
      <c r="P49" s="173"/>
    </row>
    <row r="50" spans="1:16">
      <c r="A50" s="173" t="s">
        <v>71</v>
      </c>
      <c r="B50" s="173" t="e">
        <f>NA()</f>
        <v>#N/A</v>
      </c>
      <c r="C50" s="173">
        <f>IF(ISNUMBER('実質公債費比率（分子）の構造'!K$53),'実質公債費比率（分子）の構造'!K$53,NA())</f>
        <v>296</v>
      </c>
      <c r="D50" s="173" t="e">
        <f>NA()</f>
        <v>#N/A</v>
      </c>
      <c r="E50" s="173" t="e">
        <f>NA()</f>
        <v>#N/A</v>
      </c>
      <c r="F50" s="173">
        <f>IF(ISNUMBER('実質公債費比率（分子）の構造'!L$53),'実質公債費比率（分子）の構造'!L$53,NA())</f>
        <v>297</v>
      </c>
      <c r="G50" s="173" t="e">
        <f>NA()</f>
        <v>#N/A</v>
      </c>
      <c r="H50" s="173" t="e">
        <f>NA()</f>
        <v>#N/A</v>
      </c>
      <c r="I50" s="173">
        <f>IF(ISNUMBER('実質公債費比率（分子）の構造'!M$53),'実質公債費比率（分子）の構造'!M$53,NA())</f>
        <v>159</v>
      </c>
      <c r="J50" s="173" t="e">
        <f>NA()</f>
        <v>#N/A</v>
      </c>
      <c r="K50" s="173" t="e">
        <f>NA()</f>
        <v>#N/A</v>
      </c>
      <c r="L50" s="173">
        <f>IF(ISNUMBER('実質公債費比率（分子）の構造'!N$53),'実質公債費比率（分子）の構造'!N$53,NA())</f>
        <v>165</v>
      </c>
      <c r="M50" s="173" t="e">
        <f>NA()</f>
        <v>#N/A</v>
      </c>
      <c r="N50" s="173" t="e">
        <f>NA()</f>
        <v>#N/A</v>
      </c>
      <c r="O50" s="173">
        <f>IF(ISNUMBER('実質公債費比率（分子）の構造'!O$53),'実質公債費比率（分子）の構造'!O$53,NA())</f>
        <v>248</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14385</v>
      </c>
      <c r="E56" s="172"/>
      <c r="F56" s="172"/>
      <c r="G56" s="172">
        <f>'将来負担比率（分子）の構造'!J$52</f>
        <v>14296</v>
      </c>
      <c r="H56" s="172"/>
      <c r="I56" s="172"/>
      <c r="J56" s="172">
        <f>'将来負担比率（分子）の構造'!K$52</f>
        <v>13875</v>
      </c>
      <c r="K56" s="172"/>
      <c r="L56" s="172"/>
      <c r="M56" s="172">
        <f>'将来負担比率（分子）の構造'!L$52</f>
        <v>13757</v>
      </c>
      <c r="N56" s="172"/>
      <c r="O56" s="172"/>
      <c r="P56" s="172">
        <f>'将来負担比率（分子）の構造'!M$52</f>
        <v>13466</v>
      </c>
    </row>
    <row r="57" spans="1:16">
      <c r="A57" s="172" t="s">
        <v>42</v>
      </c>
      <c r="B57" s="172"/>
      <c r="C57" s="172"/>
      <c r="D57" s="172">
        <f>'将来負担比率（分子）の構造'!I$51</f>
        <v>96</v>
      </c>
      <c r="E57" s="172"/>
      <c r="F57" s="172"/>
      <c r="G57" s="172">
        <f>'将来負担比率（分子）の構造'!J$51</f>
        <v>91</v>
      </c>
      <c r="H57" s="172"/>
      <c r="I57" s="172"/>
      <c r="J57" s="172">
        <f>'将来負担比率（分子）の構造'!K$51</f>
        <v>62</v>
      </c>
      <c r="K57" s="172"/>
      <c r="L57" s="172"/>
      <c r="M57" s="172">
        <f>'将来負担比率（分子）の構造'!L$51</f>
        <v>50</v>
      </c>
      <c r="N57" s="172"/>
      <c r="O57" s="172"/>
      <c r="P57" s="172">
        <f>'将来負担比率（分子）の構造'!M$51</f>
        <v>28</v>
      </c>
    </row>
    <row r="58" spans="1:16">
      <c r="A58" s="172" t="s">
        <v>41</v>
      </c>
      <c r="B58" s="172"/>
      <c r="C58" s="172"/>
      <c r="D58" s="172">
        <f>'将来負担比率（分子）の構造'!I$50</f>
        <v>4217</v>
      </c>
      <c r="E58" s="172"/>
      <c r="F58" s="172"/>
      <c r="G58" s="172">
        <f>'将来負担比率（分子）の構造'!J$50</f>
        <v>4183</v>
      </c>
      <c r="H58" s="172"/>
      <c r="I58" s="172"/>
      <c r="J58" s="172">
        <f>'将来負担比率（分子）の構造'!K$50</f>
        <v>4156</v>
      </c>
      <c r="K58" s="172"/>
      <c r="L58" s="172"/>
      <c r="M58" s="172">
        <f>'将来負担比率（分子）の構造'!L$50</f>
        <v>4065</v>
      </c>
      <c r="N58" s="172"/>
      <c r="O58" s="172"/>
      <c r="P58" s="172">
        <f>'将来負担比率（分子）の構造'!M$50</f>
        <v>4475</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1100</v>
      </c>
      <c r="C62" s="172"/>
      <c r="D62" s="172"/>
      <c r="E62" s="172">
        <f>'将来負担比率（分子）の構造'!J$45</f>
        <v>1072</v>
      </c>
      <c r="F62" s="172"/>
      <c r="G62" s="172"/>
      <c r="H62" s="172">
        <f>'将来負担比率（分子）の構造'!K$45</f>
        <v>1034</v>
      </c>
      <c r="I62" s="172"/>
      <c r="J62" s="172"/>
      <c r="K62" s="172">
        <f>'将来負担比率（分子）の構造'!L$45</f>
        <v>1004</v>
      </c>
      <c r="L62" s="172"/>
      <c r="M62" s="172"/>
      <c r="N62" s="172">
        <f>'将来負担比率（分子）の構造'!M$45</f>
        <v>1007</v>
      </c>
      <c r="O62" s="172"/>
      <c r="P62" s="172"/>
    </row>
    <row r="63" spans="1:16">
      <c r="A63" s="172" t="s">
        <v>34</v>
      </c>
      <c r="B63" s="172">
        <f>'将来負担比率（分子）の構造'!I$44</f>
        <v>448</v>
      </c>
      <c r="C63" s="172"/>
      <c r="D63" s="172"/>
      <c r="E63" s="172">
        <f>'将来負担比率（分子）の構造'!J$44</f>
        <v>421</v>
      </c>
      <c r="F63" s="172"/>
      <c r="G63" s="172"/>
      <c r="H63" s="172">
        <f>'将来負担比率（分子）の構造'!K$44</f>
        <v>379</v>
      </c>
      <c r="I63" s="172"/>
      <c r="J63" s="172"/>
      <c r="K63" s="172">
        <f>'将来負担比率（分子）の構造'!L$44</f>
        <v>339</v>
      </c>
      <c r="L63" s="172"/>
      <c r="M63" s="172"/>
      <c r="N63" s="172">
        <f>'将来負担比率（分子）の構造'!M$44</f>
        <v>295</v>
      </c>
      <c r="O63" s="172"/>
      <c r="P63" s="172"/>
    </row>
    <row r="64" spans="1:16">
      <c r="A64" s="172" t="s">
        <v>33</v>
      </c>
      <c r="B64" s="172">
        <f>'将来負担比率（分子）の構造'!I$43</f>
        <v>5970</v>
      </c>
      <c r="C64" s="172"/>
      <c r="D64" s="172"/>
      <c r="E64" s="172">
        <f>'将来負担比率（分子）の構造'!J$43</f>
        <v>5682</v>
      </c>
      <c r="F64" s="172"/>
      <c r="G64" s="172"/>
      <c r="H64" s="172">
        <f>'将来負担比率（分子）の構造'!K$43</f>
        <v>4969</v>
      </c>
      <c r="I64" s="172"/>
      <c r="J64" s="172"/>
      <c r="K64" s="172">
        <f>'将来負担比率（分子）の構造'!L$43</f>
        <v>4867</v>
      </c>
      <c r="L64" s="172"/>
      <c r="M64" s="172"/>
      <c r="N64" s="172">
        <f>'将来負担比率（分子）の構造'!M$43</f>
        <v>4757</v>
      </c>
      <c r="O64" s="172"/>
      <c r="P64" s="172"/>
    </row>
    <row r="65" spans="1:16">
      <c r="A65" s="172" t="s">
        <v>32</v>
      </c>
      <c r="B65" s="172">
        <f>'将来負担比率（分子）の構造'!I$42</f>
        <v>362</v>
      </c>
      <c r="C65" s="172"/>
      <c r="D65" s="172"/>
      <c r="E65" s="172">
        <f>'将来負担比率（分子）の構造'!J$42</f>
        <v>344</v>
      </c>
      <c r="F65" s="172"/>
      <c r="G65" s="172"/>
      <c r="H65" s="172">
        <f>'将来負担比率（分子）の構造'!K$42</f>
        <v>336</v>
      </c>
      <c r="I65" s="172"/>
      <c r="J65" s="172"/>
      <c r="K65" s="172">
        <f>'将来負担比率（分子）の構造'!L$42</f>
        <v>328</v>
      </c>
      <c r="L65" s="172"/>
      <c r="M65" s="172"/>
      <c r="N65" s="172">
        <f>'将来負担比率（分子）の構造'!M$42</f>
        <v>320</v>
      </c>
      <c r="O65" s="172"/>
      <c r="P65" s="172"/>
    </row>
    <row r="66" spans="1:16">
      <c r="A66" s="172" t="s">
        <v>31</v>
      </c>
      <c r="B66" s="172">
        <f>'将来負担比率（分子）の構造'!I$41</f>
        <v>11105</v>
      </c>
      <c r="C66" s="172"/>
      <c r="D66" s="172"/>
      <c r="E66" s="172">
        <f>'将来負担比率（分子）の構造'!J$41</f>
        <v>11771</v>
      </c>
      <c r="F66" s="172"/>
      <c r="G66" s="172"/>
      <c r="H66" s="172">
        <f>'将来負担比率（分子）の構造'!K$41</f>
        <v>11551</v>
      </c>
      <c r="I66" s="172"/>
      <c r="J66" s="172"/>
      <c r="K66" s="172">
        <f>'将来負担比率（分子）の構造'!L$41</f>
        <v>12093</v>
      </c>
      <c r="L66" s="172"/>
      <c r="M66" s="172"/>
      <c r="N66" s="172">
        <f>'将来負担比率（分子）の構造'!M$41</f>
        <v>12529</v>
      </c>
      <c r="O66" s="172"/>
      <c r="P66" s="172"/>
    </row>
    <row r="67" spans="1:16">
      <c r="A67" s="172" t="s">
        <v>75</v>
      </c>
      <c r="B67" s="172" t="e">
        <f>NA()</f>
        <v>#N/A</v>
      </c>
      <c r="C67" s="172">
        <f>IF(ISNUMBER('将来負担比率（分子）の構造'!I$53), IF('将来負担比率（分子）の構造'!I$53 &lt; 0, 0, '将来負担比率（分子）の構造'!I$53), NA())</f>
        <v>287</v>
      </c>
      <c r="D67" s="172" t="e">
        <f>NA()</f>
        <v>#N/A</v>
      </c>
      <c r="E67" s="172" t="e">
        <f>NA()</f>
        <v>#N/A</v>
      </c>
      <c r="F67" s="172">
        <f>IF(ISNUMBER('将来負担比率（分子）の構造'!J$53), IF('将来負担比率（分子）の構造'!J$53 &lt; 0, 0, '将来負担比率（分子）の構造'!J$53), NA())</f>
        <v>720</v>
      </c>
      <c r="G67" s="172" t="e">
        <f>NA()</f>
        <v>#N/A</v>
      </c>
      <c r="H67" s="172" t="e">
        <f>NA()</f>
        <v>#N/A</v>
      </c>
      <c r="I67" s="172">
        <f>IF(ISNUMBER('将来負担比率（分子）の構造'!K$53), IF('将来負担比率（分子）の構造'!K$53 &lt; 0, 0, '将来負担比率（分子）の構造'!K$53), NA())</f>
        <v>177</v>
      </c>
      <c r="J67" s="172" t="e">
        <f>NA()</f>
        <v>#N/A</v>
      </c>
      <c r="K67" s="172" t="e">
        <f>NA()</f>
        <v>#N/A</v>
      </c>
      <c r="L67" s="172">
        <f>IF(ISNUMBER('将来負担比率（分子）の構造'!L$53), IF('将来負担比率（分子）の構造'!L$53 &lt; 0, 0, '将来負担比率（分子）の構造'!L$53), NA())</f>
        <v>757</v>
      </c>
      <c r="M67" s="172" t="e">
        <f>NA()</f>
        <v>#N/A</v>
      </c>
      <c r="N67" s="172" t="e">
        <f>NA()</f>
        <v>#N/A</v>
      </c>
      <c r="O67" s="172">
        <f>IF(ISNUMBER('将来負担比率（分子）の構造'!M$53), IF('将来負担比率（分子）の構造'!M$53 &lt; 0, 0, '将来負担比率（分子）の構造'!M$53), NA())</f>
        <v>940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2179</v>
      </c>
      <c r="C72" s="176">
        <f>基金残高に係る経年分析!G55</f>
        <v>2101</v>
      </c>
      <c r="D72" s="176">
        <f>基金残高に係る経年分析!H55</f>
        <v>2372</v>
      </c>
    </row>
    <row r="73" spans="1:16">
      <c r="A73" s="175" t="s">
        <v>78</v>
      </c>
      <c r="B73" s="176">
        <f>基金残高に係る経年分析!F56</f>
        <v>15</v>
      </c>
      <c r="C73" s="176">
        <f>基金残高に係る経年分析!G56</f>
        <v>15</v>
      </c>
      <c r="D73" s="176">
        <f>基金残高に係る経年分析!H56</f>
        <v>127</v>
      </c>
    </row>
    <row r="74" spans="1:16">
      <c r="A74" s="175" t="s">
        <v>79</v>
      </c>
      <c r="B74" s="176">
        <f>基金残高に係る経年分析!F57</f>
        <v>2659</v>
      </c>
      <c r="C74" s="176">
        <f>基金残高に係る経年分析!G57</f>
        <v>2521</v>
      </c>
      <c r="D74" s="176">
        <f>基金残高に係る経年分析!H57</f>
        <v>2417</v>
      </c>
    </row>
  </sheetData>
  <sheetProtection algorithmName="SHA-512" hashValue="1H0N9W1J94hS+x0CCC8KrG4o0OmKsJfFvjvqVRn7ClZuM9U+eEFo2eN9+YiKoPozjVSlnK/9sdHEN+cScdsFaw==" saltValue="zZvj7ZEFAOamnGykocC4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533</v>
      </c>
      <c r="DI1" s="746"/>
      <c r="DJ1" s="746"/>
      <c r="DK1" s="746"/>
      <c r="DL1" s="746"/>
      <c r="DM1" s="746"/>
      <c r="DN1" s="747"/>
      <c r="DO1" s="212"/>
      <c r="DP1" s="745" t="s">
        <v>534</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87" t="s">
        <v>216</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217</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535</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c r="B4" s="687" t="s">
        <v>1</v>
      </c>
      <c r="C4" s="688"/>
      <c r="D4" s="688"/>
      <c r="E4" s="688"/>
      <c r="F4" s="688"/>
      <c r="G4" s="688"/>
      <c r="H4" s="688"/>
      <c r="I4" s="688"/>
      <c r="J4" s="688"/>
      <c r="K4" s="688"/>
      <c r="L4" s="688"/>
      <c r="M4" s="688"/>
      <c r="N4" s="688"/>
      <c r="O4" s="688"/>
      <c r="P4" s="688"/>
      <c r="Q4" s="689"/>
      <c r="R4" s="687" t="s">
        <v>218</v>
      </c>
      <c r="S4" s="688"/>
      <c r="T4" s="688"/>
      <c r="U4" s="688"/>
      <c r="V4" s="688"/>
      <c r="W4" s="688"/>
      <c r="X4" s="688"/>
      <c r="Y4" s="689"/>
      <c r="Z4" s="687" t="s">
        <v>219</v>
      </c>
      <c r="AA4" s="688"/>
      <c r="AB4" s="688"/>
      <c r="AC4" s="689"/>
      <c r="AD4" s="687" t="s">
        <v>220</v>
      </c>
      <c r="AE4" s="688"/>
      <c r="AF4" s="688"/>
      <c r="AG4" s="688"/>
      <c r="AH4" s="688"/>
      <c r="AI4" s="688"/>
      <c r="AJ4" s="688"/>
      <c r="AK4" s="689"/>
      <c r="AL4" s="687" t="s">
        <v>219</v>
      </c>
      <c r="AM4" s="688"/>
      <c r="AN4" s="688"/>
      <c r="AO4" s="689"/>
      <c r="AP4" s="748" t="s">
        <v>221</v>
      </c>
      <c r="AQ4" s="748"/>
      <c r="AR4" s="748"/>
      <c r="AS4" s="748"/>
      <c r="AT4" s="748"/>
      <c r="AU4" s="748"/>
      <c r="AV4" s="748"/>
      <c r="AW4" s="748"/>
      <c r="AX4" s="748"/>
      <c r="AY4" s="748"/>
      <c r="AZ4" s="748"/>
      <c r="BA4" s="748"/>
      <c r="BB4" s="748"/>
      <c r="BC4" s="748"/>
      <c r="BD4" s="748"/>
      <c r="BE4" s="748"/>
      <c r="BF4" s="748"/>
      <c r="BG4" s="748" t="s">
        <v>222</v>
      </c>
      <c r="BH4" s="748"/>
      <c r="BI4" s="748"/>
      <c r="BJ4" s="748"/>
      <c r="BK4" s="748"/>
      <c r="BL4" s="748"/>
      <c r="BM4" s="748"/>
      <c r="BN4" s="748"/>
      <c r="BO4" s="748" t="s">
        <v>219</v>
      </c>
      <c r="BP4" s="748"/>
      <c r="BQ4" s="748"/>
      <c r="BR4" s="748"/>
      <c r="BS4" s="748" t="s">
        <v>223</v>
      </c>
      <c r="BT4" s="748"/>
      <c r="BU4" s="748"/>
      <c r="BV4" s="748"/>
      <c r="BW4" s="748"/>
      <c r="BX4" s="748"/>
      <c r="BY4" s="748"/>
      <c r="BZ4" s="748"/>
      <c r="CA4" s="748"/>
      <c r="CB4" s="748"/>
      <c r="CD4" s="730" t="s">
        <v>536</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2" customFormat="1" ht="11.25" customHeight="1">
      <c r="B5" s="696" t="s">
        <v>224</v>
      </c>
      <c r="C5" s="697"/>
      <c r="D5" s="697"/>
      <c r="E5" s="697"/>
      <c r="F5" s="697"/>
      <c r="G5" s="697"/>
      <c r="H5" s="697"/>
      <c r="I5" s="697"/>
      <c r="J5" s="697"/>
      <c r="K5" s="697"/>
      <c r="L5" s="697"/>
      <c r="M5" s="697"/>
      <c r="N5" s="697"/>
      <c r="O5" s="697"/>
      <c r="P5" s="697"/>
      <c r="Q5" s="698"/>
      <c r="R5" s="681">
        <v>3018992</v>
      </c>
      <c r="S5" s="682"/>
      <c r="T5" s="682"/>
      <c r="U5" s="682"/>
      <c r="V5" s="682"/>
      <c r="W5" s="682"/>
      <c r="X5" s="682"/>
      <c r="Y5" s="725"/>
      <c r="Z5" s="743">
        <v>26.2</v>
      </c>
      <c r="AA5" s="743"/>
      <c r="AB5" s="743"/>
      <c r="AC5" s="743"/>
      <c r="AD5" s="744">
        <v>3018992</v>
      </c>
      <c r="AE5" s="744"/>
      <c r="AF5" s="744"/>
      <c r="AG5" s="744"/>
      <c r="AH5" s="744"/>
      <c r="AI5" s="744"/>
      <c r="AJ5" s="744"/>
      <c r="AK5" s="744"/>
      <c r="AL5" s="726">
        <v>50</v>
      </c>
      <c r="AM5" s="701"/>
      <c r="AN5" s="701"/>
      <c r="AO5" s="727"/>
      <c r="AP5" s="696" t="s">
        <v>225</v>
      </c>
      <c r="AQ5" s="697"/>
      <c r="AR5" s="697"/>
      <c r="AS5" s="697"/>
      <c r="AT5" s="697"/>
      <c r="AU5" s="697"/>
      <c r="AV5" s="697"/>
      <c r="AW5" s="697"/>
      <c r="AX5" s="697"/>
      <c r="AY5" s="697"/>
      <c r="AZ5" s="697"/>
      <c r="BA5" s="697"/>
      <c r="BB5" s="697"/>
      <c r="BC5" s="697"/>
      <c r="BD5" s="697"/>
      <c r="BE5" s="697"/>
      <c r="BF5" s="698"/>
      <c r="BG5" s="628">
        <v>3018992</v>
      </c>
      <c r="BH5" s="629"/>
      <c r="BI5" s="629"/>
      <c r="BJ5" s="629"/>
      <c r="BK5" s="629"/>
      <c r="BL5" s="629"/>
      <c r="BM5" s="629"/>
      <c r="BN5" s="630"/>
      <c r="BO5" s="655">
        <v>100</v>
      </c>
      <c r="BP5" s="655"/>
      <c r="BQ5" s="655"/>
      <c r="BR5" s="655"/>
      <c r="BS5" s="656">
        <v>34857</v>
      </c>
      <c r="BT5" s="656"/>
      <c r="BU5" s="656"/>
      <c r="BV5" s="656"/>
      <c r="BW5" s="656"/>
      <c r="BX5" s="656"/>
      <c r="BY5" s="656"/>
      <c r="BZ5" s="656"/>
      <c r="CA5" s="656"/>
      <c r="CB5" s="714"/>
      <c r="CD5" s="730" t="s">
        <v>221</v>
      </c>
      <c r="CE5" s="731"/>
      <c r="CF5" s="731"/>
      <c r="CG5" s="731"/>
      <c r="CH5" s="731"/>
      <c r="CI5" s="731"/>
      <c r="CJ5" s="731"/>
      <c r="CK5" s="731"/>
      <c r="CL5" s="731"/>
      <c r="CM5" s="731"/>
      <c r="CN5" s="731"/>
      <c r="CO5" s="731"/>
      <c r="CP5" s="731"/>
      <c r="CQ5" s="732"/>
      <c r="CR5" s="730" t="s">
        <v>226</v>
      </c>
      <c r="CS5" s="731"/>
      <c r="CT5" s="731"/>
      <c r="CU5" s="731"/>
      <c r="CV5" s="731"/>
      <c r="CW5" s="731"/>
      <c r="CX5" s="731"/>
      <c r="CY5" s="732"/>
      <c r="CZ5" s="730" t="s">
        <v>219</v>
      </c>
      <c r="DA5" s="731"/>
      <c r="DB5" s="731"/>
      <c r="DC5" s="732"/>
      <c r="DD5" s="730" t="s">
        <v>227</v>
      </c>
      <c r="DE5" s="731"/>
      <c r="DF5" s="731"/>
      <c r="DG5" s="731"/>
      <c r="DH5" s="731"/>
      <c r="DI5" s="731"/>
      <c r="DJ5" s="731"/>
      <c r="DK5" s="731"/>
      <c r="DL5" s="731"/>
      <c r="DM5" s="731"/>
      <c r="DN5" s="731"/>
      <c r="DO5" s="731"/>
      <c r="DP5" s="732"/>
      <c r="DQ5" s="730" t="s">
        <v>228</v>
      </c>
      <c r="DR5" s="731"/>
      <c r="DS5" s="731"/>
      <c r="DT5" s="731"/>
      <c r="DU5" s="731"/>
      <c r="DV5" s="731"/>
      <c r="DW5" s="731"/>
      <c r="DX5" s="731"/>
      <c r="DY5" s="731"/>
      <c r="DZ5" s="731"/>
      <c r="EA5" s="731"/>
      <c r="EB5" s="731"/>
      <c r="EC5" s="732"/>
    </row>
    <row r="6" spans="2:143" ht="11.25" customHeight="1">
      <c r="B6" s="625" t="s">
        <v>537</v>
      </c>
      <c r="C6" s="626"/>
      <c r="D6" s="626"/>
      <c r="E6" s="626"/>
      <c r="F6" s="626"/>
      <c r="G6" s="626"/>
      <c r="H6" s="626"/>
      <c r="I6" s="626"/>
      <c r="J6" s="626"/>
      <c r="K6" s="626"/>
      <c r="L6" s="626"/>
      <c r="M6" s="626"/>
      <c r="N6" s="626"/>
      <c r="O6" s="626"/>
      <c r="P6" s="626"/>
      <c r="Q6" s="627"/>
      <c r="R6" s="628">
        <v>79033</v>
      </c>
      <c r="S6" s="629"/>
      <c r="T6" s="629"/>
      <c r="U6" s="629"/>
      <c r="V6" s="629"/>
      <c r="W6" s="629"/>
      <c r="X6" s="629"/>
      <c r="Y6" s="630"/>
      <c r="Z6" s="655">
        <v>0.7</v>
      </c>
      <c r="AA6" s="655"/>
      <c r="AB6" s="655"/>
      <c r="AC6" s="655"/>
      <c r="AD6" s="656">
        <v>79033</v>
      </c>
      <c r="AE6" s="656"/>
      <c r="AF6" s="656"/>
      <c r="AG6" s="656"/>
      <c r="AH6" s="656"/>
      <c r="AI6" s="656"/>
      <c r="AJ6" s="656"/>
      <c r="AK6" s="656"/>
      <c r="AL6" s="631">
        <v>1.3</v>
      </c>
      <c r="AM6" s="632"/>
      <c r="AN6" s="632"/>
      <c r="AO6" s="657"/>
      <c r="AP6" s="625" t="s">
        <v>538</v>
      </c>
      <c r="AQ6" s="626"/>
      <c r="AR6" s="626"/>
      <c r="AS6" s="626"/>
      <c r="AT6" s="626"/>
      <c r="AU6" s="626"/>
      <c r="AV6" s="626"/>
      <c r="AW6" s="626"/>
      <c r="AX6" s="626"/>
      <c r="AY6" s="626"/>
      <c r="AZ6" s="626"/>
      <c r="BA6" s="626"/>
      <c r="BB6" s="626"/>
      <c r="BC6" s="626"/>
      <c r="BD6" s="626"/>
      <c r="BE6" s="626"/>
      <c r="BF6" s="627"/>
      <c r="BG6" s="628">
        <v>3018992</v>
      </c>
      <c r="BH6" s="629"/>
      <c r="BI6" s="629"/>
      <c r="BJ6" s="629"/>
      <c r="BK6" s="629"/>
      <c r="BL6" s="629"/>
      <c r="BM6" s="629"/>
      <c r="BN6" s="630"/>
      <c r="BO6" s="655">
        <v>100</v>
      </c>
      <c r="BP6" s="655"/>
      <c r="BQ6" s="655"/>
      <c r="BR6" s="655"/>
      <c r="BS6" s="656">
        <v>34857</v>
      </c>
      <c r="BT6" s="656"/>
      <c r="BU6" s="656"/>
      <c r="BV6" s="656"/>
      <c r="BW6" s="656"/>
      <c r="BX6" s="656"/>
      <c r="BY6" s="656"/>
      <c r="BZ6" s="656"/>
      <c r="CA6" s="656"/>
      <c r="CB6" s="714"/>
      <c r="CD6" s="684" t="s">
        <v>229</v>
      </c>
      <c r="CE6" s="685"/>
      <c r="CF6" s="685"/>
      <c r="CG6" s="685"/>
      <c r="CH6" s="685"/>
      <c r="CI6" s="685"/>
      <c r="CJ6" s="685"/>
      <c r="CK6" s="685"/>
      <c r="CL6" s="685"/>
      <c r="CM6" s="685"/>
      <c r="CN6" s="685"/>
      <c r="CO6" s="685"/>
      <c r="CP6" s="685"/>
      <c r="CQ6" s="686"/>
      <c r="CR6" s="628">
        <v>93654</v>
      </c>
      <c r="CS6" s="629"/>
      <c r="CT6" s="629"/>
      <c r="CU6" s="629"/>
      <c r="CV6" s="629"/>
      <c r="CW6" s="629"/>
      <c r="CX6" s="629"/>
      <c r="CY6" s="630"/>
      <c r="CZ6" s="726">
        <v>0.9</v>
      </c>
      <c r="DA6" s="701"/>
      <c r="DB6" s="701"/>
      <c r="DC6" s="729"/>
      <c r="DD6" s="634" t="s">
        <v>539</v>
      </c>
      <c r="DE6" s="629"/>
      <c r="DF6" s="629"/>
      <c r="DG6" s="629"/>
      <c r="DH6" s="629"/>
      <c r="DI6" s="629"/>
      <c r="DJ6" s="629"/>
      <c r="DK6" s="629"/>
      <c r="DL6" s="629"/>
      <c r="DM6" s="629"/>
      <c r="DN6" s="629"/>
      <c r="DO6" s="629"/>
      <c r="DP6" s="630"/>
      <c r="DQ6" s="634">
        <v>93654</v>
      </c>
      <c r="DR6" s="629"/>
      <c r="DS6" s="629"/>
      <c r="DT6" s="629"/>
      <c r="DU6" s="629"/>
      <c r="DV6" s="629"/>
      <c r="DW6" s="629"/>
      <c r="DX6" s="629"/>
      <c r="DY6" s="629"/>
      <c r="DZ6" s="629"/>
      <c r="EA6" s="629"/>
      <c r="EB6" s="629"/>
      <c r="EC6" s="672"/>
    </row>
    <row r="7" spans="2:143" ht="11.25" customHeight="1">
      <c r="B7" s="625" t="s">
        <v>230</v>
      </c>
      <c r="C7" s="626"/>
      <c r="D7" s="626"/>
      <c r="E7" s="626"/>
      <c r="F7" s="626"/>
      <c r="G7" s="626"/>
      <c r="H7" s="626"/>
      <c r="I7" s="626"/>
      <c r="J7" s="626"/>
      <c r="K7" s="626"/>
      <c r="L7" s="626"/>
      <c r="M7" s="626"/>
      <c r="N7" s="626"/>
      <c r="O7" s="626"/>
      <c r="P7" s="626"/>
      <c r="Q7" s="627"/>
      <c r="R7" s="628">
        <v>2463</v>
      </c>
      <c r="S7" s="629"/>
      <c r="T7" s="629"/>
      <c r="U7" s="629"/>
      <c r="V7" s="629"/>
      <c r="W7" s="629"/>
      <c r="X7" s="629"/>
      <c r="Y7" s="630"/>
      <c r="Z7" s="655">
        <v>0</v>
      </c>
      <c r="AA7" s="655"/>
      <c r="AB7" s="655"/>
      <c r="AC7" s="655"/>
      <c r="AD7" s="656">
        <v>2463</v>
      </c>
      <c r="AE7" s="656"/>
      <c r="AF7" s="656"/>
      <c r="AG7" s="656"/>
      <c r="AH7" s="656"/>
      <c r="AI7" s="656"/>
      <c r="AJ7" s="656"/>
      <c r="AK7" s="656"/>
      <c r="AL7" s="631">
        <v>0</v>
      </c>
      <c r="AM7" s="632"/>
      <c r="AN7" s="632"/>
      <c r="AO7" s="657"/>
      <c r="AP7" s="625" t="s">
        <v>540</v>
      </c>
      <c r="AQ7" s="626"/>
      <c r="AR7" s="626"/>
      <c r="AS7" s="626"/>
      <c r="AT7" s="626"/>
      <c r="AU7" s="626"/>
      <c r="AV7" s="626"/>
      <c r="AW7" s="626"/>
      <c r="AX7" s="626"/>
      <c r="AY7" s="626"/>
      <c r="AZ7" s="626"/>
      <c r="BA7" s="626"/>
      <c r="BB7" s="626"/>
      <c r="BC7" s="626"/>
      <c r="BD7" s="626"/>
      <c r="BE7" s="626"/>
      <c r="BF7" s="627"/>
      <c r="BG7" s="628">
        <v>1215512</v>
      </c>
      <c r="BH7" s="629"/>
      <c r="BI7" s="629"/>
      <c r="BJ7" s="629"/>
      <c r="BK7" s="629"/>
      <c r="BL7" s="629"/>
      <c r="BM7" s="629"/>
      <c r="BN7" s="630"/>
      <c r="BO7" s="655">
        <v>40.299999999999997</v>
      </c>
      <c r="BP7" s="655"/>
      <c r="BQ7" s="655"/>
      <c r="BR7" s="655"/>
      <c r="BS7" s="656">
        <v>34857</v>
      </c>
      <c r="BT7" s="656"/>
      <c r="BU7" s="656"/>
      <c r="BV7" s="656"/>
      <c r="BW7" s="656"/>
      <c r="BX7" s="656"/>
      <c r="BY7" s="656"/>
      <c r="BZ7" s="656"/>
      <c r="CA7" s="656"/>
      <c r="CB7" s="714"/>
      <c r="CD7" s="662" t="s">
        <v>231</v>
      </c>
      <c r="CE7" s="663"/>
      <c r="CF7" s="663"/>
      <c r="CG7" s="663"/>
      <c r="CH7" s="663"/>
      <c r="CI7" s="663"/>
      <c r="CJ7" s="663"/>
      <c r="CK7" s="663"/>
      <c r="CL7" s="663"/>
      <c r="CM7" s="663"/>
      <c r="CN7" s="663"/>
      <c r="CO7" s="663"/>
      <c r="CP7" s="663"/>
      <c r="CQ7" s="664"/>
      <c r="CR7" s="628">
        <v>1534723</v>
      </c>
      <c r="CS7" s="629"/>
      <c r="CT7" s="629"/>
      <c r="CU7" s="629"/>
      <c r="CV7" s="629"/>
      <c r="CW7" s="629"/>
      <c r="CX7" s="629"/>
      <c r="CY7" s="630"/>
      <c r="CZ7" s="655">
        <v>14</v>
      </c>
      <c r="DA7" s="655"/>
      <c r="DB7" s="655"/>
      <c r="DC7" s="655"/>
      <c r="DD7" s="634">
        <v>24490</v>
      </c>
      <c r="DE7" s="629"/>
      <c r="DF7" s="629"/>
      <c r="DG7" s="629"/>
      <c r="DH7" s="629"/>
      <c r="DI7" s="629"/>
      <c r="DJ7" s="629"/>
      <c r="DK7" s="629"/>
      <c r="DL7" s="629"/>
      <c r="DM7" s="629"/>
      <c r="DN7" s="629"/>
      <c r="DO7" s="629"/>
      <c r="DP7" s="630"/>
      <c r="DQ7" s="634">
        <v>1324940</v>
      </c>
      <c r="DR7" s="629"/>
      <c r="DS7" s="629"/>
      <c r="DT7" s="629"/>
      <c r="DU7" s="629"/>
      <c r="DV7" s="629"/>
      <c r="DW7" s="629"/>
      <c r="DX7" s="629"/>
      <c r="DY7" s="629"/>
      <c r="DZ7" s="629"/>
      <c r="EA7" s="629"/>
      <c r="EB7" s="629"/>
      <c r="EC7" s="672"/>
    </row>
    <row r="8" spans="2:143" ht="11.25" customHeight="1">
      <c r="B8" s="625" t="s">
        <v>232</v>
      </c>
      <c r="C8" s="626"/>
      <c r="D8" s="626"/>
      <c r="E8" s="626"/>
      <c r="F8" s="626"/>
      <c r="G8" s="626"/>
      <c r="H8" s="626"/>
      <c r="I8" s="626"/>
      <c r="J8" s="626"/>
      <c r="K8" s="626"/>
      <c r="L8" s="626"/>
      <c r="M8" s="626"/>
      <c r="N8" s="626"/>
      <c r="O8" s="626"/>
      <c r="P8" s="626"/>
      <c r="Q8" s="627"/>
      <c r="R8" s="628">
        <v>16562</v>
      </c>
      <c r="S8" s="629"/>
      <c r="T8" s="629"/>
      <c r="U8" s="629"/>
      <c r="V8" s="629"/>
      <c r="W8" s="629"/>
      <c r="X8" s="629"/>
      <c r="Y8" s="630"/>
      <c r="Z8" s="655">
        <v>0.1</v>
      </c>
      <c r="AA8" s="655"/>
      <c r="AB8" s="655"/>
      <c r="AC8" s="655"/>
      <c r="AD8" s="656">
        <v>16562</v>
      </c>
      <c r="AE8" s="656"/>
      <c r="AF8" s="656"/>
      <c r="AG8" s="656"/>
      <c r="AH8" s="656"/>
      <c r="AI8" s="656"/>
      <c r="AJ8" s="656"/>
      <c r="AK8" s="656"/>
      <c r="AL8" s="631">
        <v>0.3</v>
      </c>
      <c r="AM8" s="632"/>
      <c r="AN8" s="632"/>
      <c r="AO8" s="657"/>
      <c r="AP8" s="625" t="s">
        <v>541</v>
      </c>
      <c r="AQ8" s="626"/>
      <c r="AR8" s="626"/>
      <c r="AS8" s="626"/>
      <c r="AT8" s="626"/>
      <c r="AU8" s="626"/>
      <c r="AV8" s="626"/>
      <c r="AW8" s="626"/>
      <c r="AX8" s="626"/>
      <c r="AY8" s="626"/>
      <c r="AZ8" s="626"/>
      <c r="BA8" s="626"/>
      <c r="BB8" s="626"/>
      <c r="BC8" s="626"/>
      <c r="BD8" s="626"/>
      <c r="BE8" s="626"/>
      <c r="BF8" s="627"/>
      <c r="BG8" s="628">
        <v>38835</v>
      </c>
      <c r="BH8" s="629"/>
      <c r="BI8" s="629"/>
      <c r="BJ8" s="629"/>
      <c r="BK8" s="629"/>
      <c r="BL8" s="629"/>
      <c r="BM8" s="629"/>
      <c r="BN8" s="630"/>
      <c r="BO8" s="655">
        <v>1.3</v>
      </c>
      <c r="BP8" s="655"/>
      <c r="BQ8" s="655"/>
      <c r="BR8" s="655"/>
      <c r="BS8" s="656" t="s">
        <v>539</v>
      </c>
      <c r="BT8" s="656"/>
      <c r="BU8" s="656"/>
      <c r="BV8" s="656"/>
      <c r="BW8" s="656"/>
      <c r="BX8" s="656"/>
      <c r="BY8" s="656"/>
      <c r="BZ8" s="656"/>
      <c r="CA8" s="656"/>
      <c r="CB8" s="714"/>
      <c r="CD8" s="662" t="s">
        <v>233</v>
      </c>
      <c r="CE8" s="663"/>
      <c r="CF8" s="663"/>
      <c r="CG8" s="663"/>
      <c r="CH8" s="663"/>
      <c r="CI8" s="663"/>
      <c r="CJ8" s="663"/>
      <c r="CK8" s="663"/>
      <c r="CL8" s="663"/>
      <c r="CM8" s="663"/>
      <c r="CN8" s="663"/>
      <c r="CO8" s="663"/>
      <c r="CP8" s="663"/>
      <c r="CQ8" s="664"/>
      <c r="CR8" s="628">
        <v>3497297</v>
      </c>
      <c r="CS8" s="629"/>
      <c r="CT8" s="629"/>
      <c r="CU8" s="629"/>
      <c r="CV8" s="629"/>
      <c r="CW8" s="629"/>
      <c r="CX8" s="629"/>
      <c r="CY8" s="630"/>
      <c r="CZ8" s="655">
        <v>32</v>
      </c>
      <c r="DA8" s="655"/>
      <c r="DB8" s="655"/>
      <c r="DC8" s="655"/>
      <c r="DD8" s="634">
        <v>14336</v>
      </c>
      <c r="DE8" s="629"/>
      <c r="DF8" s="629"/>
      <c r="DG8" s="629"/>
      <c r="DH8" s="629"/>
      <c r="DI8" s="629"/>
      <c r="DJ8" s="629"/>
      <c r="DK8" s="629"/>
      <c r="DL8" s="629"/>
      <c r="DM8" s="629"/>
      <c r="DN8" s="629"/>
      <c r="DO8" s="629"/>
      <c r="DP8" s="630"/>
      <c r="DQ8" s="634">
        <v>1502747</v>
      </c>
      <c r="DR8" s="629"/>
      <c r="DS8" s="629"/>
      <c r="DT8" s="629"/>
      <c r="DU8" s="629"/>
      <c r="DV8" s="629"/>
      <c r="DW8" s="629"/>
      <c r="DX8" s="629"/>
      <c r="DY8" s="629"/>
      <c r="DZ8" s="629"/>
      <c r="EA8" s="629"/>
      <c r="EB8" s="629"/>
      <c r="EC8" s="672"/>
    </row>
    <row r="9" spans="2:143" ht="11.25" customHeight="1">
      <c r="B9" s="625" t="s">
        <v>234</v>
      </c>
      <c r="C9" s="626"/>
      <c r="D9" s="626"/>
      <c r="E9" s="626"/>
      <c r="F9" s="626"/>
      <c r="G9" s="626"/>
      <c r="H9" s="626"/>
      <c r="I9" s="626"/>
      <c r="J9" s="626"/>
      <c r="K9" s="626"/>
      <c r="L9" s="626"/>
      <c r="M9" s="626"/>
      <c r="N9" s="626"/>
      <c r="O9" s="626"/>
      <c r="P9" s="626"/>
      <c r="Q9" s="627"/>
      <c r="R9" s="628">
        <v>19786</v>
      </c>
      <c r="S9" s="629"/>
      <c r="T9" s="629"/>
      <c r="U9" s="629"/>
      <c r="V9" s="629"/>
      <c r="W9" s="629"/>
      <c r="X9" s="629"/>
      <c r="Y9" s="630"/>
      <c r="Z9" s="655">
        <v>0.2</v>
      </c>
      <c r="AA9" s="655"/>
      <c r="AB9" s="655"/>
      <c r="AC9" s="655"/>
      <c r="AD9" s="656">
        <v>19786</v>
      </c>
      <c r="AE9" s="656"/>
      <c r="AF9" s="656"/>
      <c r="AG9" s="656"/>
      <c r="AH9" s="656"/>
      <c r="AI9" s="656"/>
      <c r="AJ9" s="656"/>
      <c r="AK9" s="656"/>
      <c r="AL9" s="631">
        <v>0.3</v>
      </c>
      <c r="AM9" s="632"/>
      <c r="AN9" s="632"/>
      <c r="AO9" s="657"/>
      <c r="AP9" s="625" t="s">
        <v>542</v>
      </c>
      <c r="AQ9" s="626"/>
      <c r="AR9" s="626"/>
      <c r="AS9" s="626"/>
      <c r="AT9" s="626"/>
      <c r="AU9" s="626"/>
      <c r="AV9" s="626"/>
      <c r="AW9" s="626"/>
      <c r="AX9" s="626"/>
      <c r="AY9" s="626"/>
      <c r="AZ9" s="626"/>
      <c r="BA9" s="626"/>
      <c r="BB9" s="626"/>
      <c r="BC9" s="626"/>
      <c r="BD9" s="626"/>
      <c r="BE9" s="626"/>
      <c r="BF9" s="627"/>
      <c r="BG9" s="628">
        <v>969980</v>
      </c>
      <c r="BH9" s="629"/>
      <c r="BI9" s="629"/>
      <c r="BJ9" s="629"/>
      <c r="BK9" s="629"/>
      <c r="BL9" s="629"/>
      <c r="BM9" s="629"/>
      <c r="BN9" s="630"/>
      <c r="BO9" s="655">
        <v>32.1</v>
      </c>
      <c r="BP9" s="655"/>
      <c r="BQ9" s="655"/>
      <c r="BR9" s="655"/>
      <c r="BS9" s="656" t="s">
        <v>539</v>
      </c>
      <c r="BT9" s="656"/>
      <c r="BU9" s="656"/>
      <c r="BV9" s="656"/>
      <c r="BW9" s="656"/>
      <c r="BX9" s="656"/>
      <c r="BY9" s="656"/>
      <c r="BZ9" s="656"/>
      <c r="CA9" s="656"/>
      <c r="CB9" s="714"/>
      <c r="CD9" s="662" t="s">
        <v>235</v>
      </c>
      <c r="CE9" s="663"/>
      <c r="CF9" s="663"/>
      <c r="CG9" s="663"/>
      <c r="CH9" s="663"/>
      <c r="CI9" s="663"/>
      <c r="CJ9" s="663"/>
      <c r="CK9" s="663"/>
      <c r="CL9" s="663"/>
      <c r="CM9" s="663"/>
      <c r="CN9" s="663"/>
      <c r="CO9" s="663"/>
      <c r="CP9" s="663"/>
      <c r="CQ9" s="664"/>
      <c r="CR9" s="628">
        <v>778487</v>
      </c>
      <c r="CS9" s="629"/>
      <c r="CT9" s="629"/>
      <c r="CU9" s="629"/>
      <c r="CV9" s="629"/>
      <c r="CW9" s="629"/>
      <c r="CX9" s="629"/>
      <c r="CY9" s="630"/>
      <c r="CZ9" s="655">
        <v>7.1</v>
      </c>
      <c r="DA9" s="655"/>
      <c r="DB9" s="655"/>
      <c r="DC9" s="655"/>
      <c r="DD9" s="634">
        <v>910</v>
      </c>
      <c r="DE9" s="629"/>
      <c r="DF9" s="629"/>
      <c r="DG9" s="629"/>
      <c r="DH9" s="629"/>
      <c r="DI9" s="629"/>
      <c r="DJ9" s="629"/>
      <c r="DK9" s="629"/>
      <c r="DL9" s="629"/>
      <c r="DM9" s="629"/>
      <c r="DN9" s="629"/>
      <c r="DO9" s="629"/>
      <c r="DP9" s="630"/>
      <c r="DQ9" s="634">
        <v>582634</v>
      </c>
      <c r="DR9" s="629"/>
      <c r="DS9" s="629"/>
      <c r="DT9" s="629"/>
      <c r="DU9" s="629"/>
      <c r="DV9" s="629"/>
      <c r="DW9" s="629"/>
      <c r="DX9" s="629"/>
      <c r="DY9" s="629"/>
      <c r="DZ9" s="629"/>
      <c r="EA9" s="629"/>
      <c r="EB9" s="629"/>
      <c r="EC9" s="672"/>
    </row>
    <row r="10" spans="2:143" ht="11.25" customHeight="1">
      <c r="B10" s="625" t="s">
        <v>543</v>
      </c>
      <c r="C10" s="626"/>
      <c r="D10" s="626"/>
      <c r="E10" s="626"/>
      <c r="F10" s="626"/>
      <c r="G10" s="626"/>
      <c r="H10" s="626"/>
      <c r="I10" s="626"/>
      <c r="J10" s="626"/>
      <c r="K10" s="626"/>
      <c r="L10" s="626"/>
      <c r="M10" s="626"/>
      <c r="N10" s="626"/>
      <c r="O10" s="626"/>
      <c r="P10" s="626"/>
      <c r="Q10" s="627"/>
      <c r="R10" s="628" t="s">
        <v>184</v>
      </c>
      <c r="S10" s="629"/>
      <c r="T10" s="629"/>
      <c r="U10" s="629"/>
      <c r="V10" s="629"/>
      <c r="W10" s="629"/>
      <c r="X10" s="629"/>
      <c r="Y10" s="630"/>
      <c r="Z10" s="655" t="s">
        <v>539</v>
      </c>
      <c r="AA10" s="655"/>
      <c r="AB10" s="655"/>
      <c r="AC10" s="655"/>
      <c r="AD10" s="656" t="s">
        <v>544</v>
      </c>
      <c r="AE10" s="656"/>
      <c r="AF10" s="656"/>
      <c r="AG10" s="656"/>
      <c r="AH10" s="656"/>
      <c r="AI10" s="656"/>
      <c r="AJ10" s="656"/>
      <c r="AK10" s="656"/>
      <c r="AL10" s="631" t="s">
        <v>539</v>
      </c>
      <c r="AM10" s="632"/>
      <c r="AN10" s="632"/>
      <c r="AO10" s="657"/>
      <c r="AP10" s="625" t="s">
        <v>545</v>
      </c>
      <c r="AQ10" s="626"/>
      <c r="AR10" s="626"/>
      <c r="AS10" s="626"/>
      <c r="AT10" s="626"/>
      <c r="AU10" s="626"/>
      <c r="AV10" s="626"/>
      <c r="AW10" s="626"/>
      <c r="AX10" s="626"/>
      <c r="AY10" s="626"/>
      <c r="AZ10" s="626"/>
      <c r="BA10" s="626"/>
      <c r="BB10" s="626"/>
      <c r="BC10" s="626"/>
      <c r="BD10" s="626"/>
      <c r="BE10" s="626"/>
      <c r="BF10" s="627"/>
      <c r="BG10" s="628">
        <v>76716</v>
      </c>
      <c r="BH10" s="629"/>
      <c r="BI10" s="629"/>
      <c r="BJ10" s="629"/>
      <c r="BK10" s="629"/>
      <c r="BL10" s="629"/>
      <c r="BM10" s="629"/>
      <c r="BN10" s="630"/>
      <c r="BO10" s="655">
        <v>2.5</v>
      </c>
      <c r="BP10" s="655"/>
      <c r="BQ10" s="655"/>
      <c r="BR10" s="655"/>
      <c r="BS10" s="656" t="s">
        <v>544</v>
      </c>
      <c r="BT10" s="656"/>
      <c r="BU10" s="656"/>
      <c r="BV10" s="656"/>
      <c r="BW10" s="656"/>
      <c r="BX10" s="656"/>
      <c r="BY10" s="656"/>
      <c r="BZ10" s="656"/>
      <c r="CA10" s="656"/>
      <c r="CB10" s="714"/>
      <c r="CD10" s="662" t="s">
        <v>236</v>
      </c>
      <c r="CE10" s="663"/>
      <c r="CF10" s="663"/>
      <c r="CG10" s="663"/>
      <c r="CH10" s="663"/>
      <c r="CI10" s="663"/>
      <c r="CJ10" s="663"/>
      <c r="CK10" s="663"/>
      <c r="CL10" s="663"/>
      <c r="CM10" s="663"/>
      <c r="CN10" s="663"/>
      <c r="CO10" s="663"/>
      <c r="CP10" s="663"/>
      <c r="CQ10" s="664"/>
      <c r="CR10" s="628">
        <v>1743</v>
      </c>
      <c r="CS10" s="629"/>
      <c r="CT10" s="629"/>
      <c r="CU10" s="629"/>
      <c r="CV10" s="629"/>
      <c r="CW10" s="629"/>
      <c r="CX10" s="629"/>
      <c r="CY10" s="630"/>
      <c r="CZ10" s="655">
        <v>0</v>
      </c>
      <c r="DA10" s="655"/>
      <c r="DB10" s="655"/>
      <c r="DC10" s="655"/>
      <c r="DD10" s="634" t="s">
        <v>544</v>
      </c>
      <c r="DE10" s="629"/>
      <c r="DF10" s="629"/>
      <c r="DG10" s="629"/>
      <c r="DH10" s="629"/>
      <c r="DI10" s="629"/>
      <c r="DJ10" s="629"/>
      <c r="DK10" s="629"/>
      <c r="DL10" s="629"/>
      <c r="DM10" s="629"/>
      <c r="DN10" s="629"/>
      <c r="DO10" s="629"/>
      <c r="DP10" s="630"/>
      <c r="DQ10" s="634">
        <v>1502</v>
      </c>
      <c r="DR10" s="629"/>
      <c r="DS10" s="629"/>
      <c r="DT10" s="629"/>
      <c r="DU10" s="629"/>
      <c r="DV10" s="629"/>
      <c r="DW10" s="629"/>
      <c r="DX10" s="629"/>
      <c r="DY10" s="629"/>
      <c r="DZ10" s="629"/>
      <c r="EA10" s="629"/>
      <c r="EB10" s="629"/>
      <c r="EC10" s="672"/>
    </row>
    <row r="11" spans="2:143" ht="11.25" customHeight="1">
      <c r="B11" s="625" t="s">
        <v>237</v>
      </c>
      <c r="C11" s="626"/>
      <c r="D11" s="626"/>
      <c r="E11" s="626"/>
      <c r="F11" s="626"/>
      <c r="G11" s="626"/>
      <c r="H11" s="626"/>
      <c r="I11" s="626"/>
      <c r="J11" s="626"/>
      <c r="K11" s="626"/>
      <c r="L11" s="626"/>
      <c r="M11" s="626"/>
      <c r="N11" s="626"/>
      <c r="O11" s="626"/>
      <c r="P11" s="626"/>
      <c r="Q11" s="627"/>
      <c r="R11" s="628">
        <v>475000</v>
      </c>
      <c r="S11" s="629"/>
      <c r="T11" s="629"/>
      <c r="U11" s="629"/>
      <c r="V11" s="629"/>
      <c r="W11" s="629"/>
      <c r="X11" s="629"/>
      <c r="Y11" s="630"/>
      <c r="Z11" s="631">
        <v>4.0999999999999996</v>
      </c>
      <c r="AA11" s="632"/>
      <c r="AB11" s="632"/>
      <c r="AC11" s="633"/>
      <c r="AD11" s="634">
        <v>475000</v>
      </c>
      <c r="AE11" s="629"/>
      <c r="AF11" s="629"/>
      <c r="AG11" s="629"/>
      <c r="AH11" s="629"/>
      <c r="AI11" s="629"/>
      <c r="AJ11" s="629"/>
      <c r="AK11" s="630"/>
      <c r="AL11" s="631">
        <v>7.9</v>
      </c>
      <c r="AM11" s="632"/>
      <c r="AN11" s="632"/>
      <c r="AO11" s="657"/>
      <c r="AP11" s="625" t="s">
        <v>546</v>
      </c>
      <c r="AQ11" s="626"/>
      <c r="AR11" s="626"/>
      <c r="AS11" s="626"/>
      <c r="AT11" s="626"/>
      <c r="AU11" s="626"/>
      <c r="AV11" s="626"/>
      <c r="AW11" s="626"/>
      <c r="AX11" s="626"/>
      <c r="AY11" s="626"/>
      <c r="AZ11" s="626"/>
      <c r="BA11" s="626"/>
      <c r="BB11" s="626"/>
      <c r="BC11" s="626"/>
      <c r="BD11" s="626"/>
      <c r="BE11" s="626"/>
      <c r="BF11" s="627"/>
      <c r="BG11" s="628">
        <v>129981</v>
      </c>
      <c r="BH11" s="629"/>
      <c r="BI11" s="629"/>
      <c r="BJ11" s="629"/>
      <c r="BK11" s="629"/>
      <c r="BL11" s="629"/>
      <c r="BM11" s="629"/>
      <c r="BN11" s="630"/>
      <c r="BO11" s="655">
        <v>4.3</v>
      </c>
      <c r="BP11" s="655"/>
      <c r="BQ11" s="655"/>
      <c r="BR11" s="655"/>
      <c r="BS11" s="656">
        <v>34857</v>
      </c>
      <c r="BT11" s="656"/>
      <c r="BU11" s="656"/>
      <c r="BV11" s="656"/>
      <c r="BW11" s="656"/>
      <c r="BX11" s="656"/>
      <c r="BY11" s="656"/>
      <c r="BZ11" s="656"/>
      <c r="CA11" s="656"/>
      <c r="CB11" s="714"/>
      <c r="CD11" s="662" t="s">
        <v>238</v>
      </c>
      <c r="CE11" s="663"/>
      <c r="CF11" s="663"/>
      <c r="CG11" s="663"/>
      <c r="CH11" s="663"/>
      <c r="CI11" s="663"/>
      <c r="CJ11" s="663"/>
      <c r="CK11" s="663"/>
      <c r="CL11" s="663"/>
      <c r="CM11" s="663"/>
      <c r="CN11" s="663"/>
      <c r="CO11" s="663"/>
      <c r="CP11" s="663"/>
      <c r="CQ11" s="664"/>
      <c r="CR11" s="628">
        <v>264138</v>
      </c>
      <c r="CS11" s="629"/>
      <c r="CT11" s="629"/>
      <c r="CU11" s="629"/>
      <c r="CV11" s="629"/>
      <c r="CW11" s="629"/>
      <c r="CX11" s="629"/>
      <c r="CY11" s="630"/>
      <c r="CZ11" s="655">
        <v>2.4</v>
      </c>
      <c r="DA11" s="655"/>
      <c r="DB11" s="655"/>
      <c r="DC11" s="655"/>
      <c r="DD11" s="634">
        <v>62405</v>
      </c>
      <c r="DE11" s="629"/>
      <c r="DF11" s="629"/>
      <c r="DG11" s="629"/>
      <c r="DH11" s="629"/>
      <c r="DI11" s="629"/>
      <c r="DJ11" s="629"/>
      <c r="DK11" s="629"/>
      <c r="DL11" s="629"/>
      <c r="DM11" s="629"/>
      <c r="DN11" s="629"/>
      <c r="DO11" s="629"/>
      <c r="DP11" s="630"/>
      <c r="DQ11" s="634">
        <v>117196</v>
      </c>
      <c r="DR11" s="629"/>
      <c r="DS11" s="629"/>
      <c r="DT11" s="629"/>
      <c r="DU11" s="629"/>
      <c r="DV11" s="629"/>
      <c r="DW11" s="629"/>
      <c r="DX11" s="629"/>
      <c r="DY11" s="629"/>
      <c r="DZ11" s="629"/>
      <c r="EA11" s="629"/>
      <c r="EB11" s="629"/>
      <c r="EC11" s="672"/>
    </row>
    <row r="12" spans="2:143" ht="11.25" customHeight="1">
      <c r="B12" s="625" t="s">
        <v>239</v>
      </c>
      <c r="C12" s="626"/>
      <c r="D12" s="626"/>
      <c r="E12" s="626"/>
      <c r="F12" s="626"/>
      <c r="G12" s="626"/>
      <c r="H12" s="626"/>
      <c r="I12" s="626"/>
      <c r="J12" s="626"/>
      <c r="K12" s="626"/>
      <c r="L12" s="626"/>
      <c r="M12" s="626"/>
      <c r="N12" s="626"/>
      <c r="O12" s="626"/>
      <c r="P12" s="626"/>
      <c r="Q12" s="627"/>
      <c r="R12" s="628" t="s">
        <v>547</v>
      </c>
      <c r="S12" s="629"/>
      <c r="T12" s="629"/>
      <c r="U12" s="629"/>
      <c r="V12" s="629"/>
      <c r="W12" s="629"/>
      <c r="X12" s="629"/>
      <c r="Y12" s="630"/>
      <c r="Z12" s="655" t="s">
        <v>548</v>
      </c>
      <c r="AA12" s="655"/>
      <c r="AB12" s="655"/>
      <c r="AC12" s="655"/>
      <c r="AD12" s="656" t="s">
        <v>184</v>
      </c>
      <c r="AE12" s="656"/>
      <c r="AF12" s="656"/>
      <c r="AG12" s="656"/>
      <c r="AH12" s="656"/>
      <c r="AI12" s="656"/>
      <c r="AJ12" s="656"/>
      <c r="AK12" s="656"/>
      <c r="AL12" s="631" t="s">
        <v>544</v>
      </c>
      <c r="AM12" s="632"/>
      <c r="AN12" s="632"/>
      <c r="AO12" s="657"/>
      <c r="AP12" s="625" t="s">
        <v>549</v>
      </c>
      <c r="AQ12" s="626"/>
      <c r="AR12" s="626"/>
      <c r="AS12" s="626"/>
      <c r="AT12" s="626"/>
      <c r="AU12" s="626"/>
      <c r="AV12" s="626"/>
      <c r="AW12" s="626"/>
      <c r="AX12" s="626"/>
      <c r="AY12" s="626"/>
      <c r="AZ12" s="626"/>
      <c r="BA12" s="626"/>
      <c r="BB12" s="626"/>
      <c r="BC12" s="626"/>
      <c r="BD12" s="626"/>
      <c r="BE12" s="626"/>
      <c r="BF12" s="627"/>
      <c r="BG12" s="628">
        <v>1571692</v>
      </c>
      <c r="BH12" s="629"/>
      <c r="BI12" s="629"/>
      <c r="BJ12" s="629"/>
      <c r="BK12" s="629"/>
      <c r="BL12" s="629"/>
      <c r="BM12" s="629"/>
      <c r="BN12" s="630"/>
      <c r="BO12" s="655">
        <v>52.1</v>
      </c>
      <c r="BP12" s="655"/>
      <c r="BQ12" s="655"/>
      <c r="BR12" s="655"/>
      <c r="BS12" s="656" t="s">
        <v>544</v>
      </c>
      <c r="BT12" s="656"/>
      <c r="BU12" s="656"/>
      <c r="BV12" s="656"/>
      <c r="BW12" s="656"/>
      <c r="BX12" s="656"/>
      <c r="BY12" s="656"/>
      <c r="BZ12" s="656"/>
      <c r="CA12" s="656"/>
      <c r="CB12" s="714"/>
      <c r="CD12" s="662" t="s">
        <v>240</v>
      </c>
      <c r="CE12" s="663"/>
      <c r="CF12" s="663"/>
      <c r="CG12" s="663"/>
      <c r="CH12" s="663"/>
      <c r="CI12" s="663"/>
      <c r="CJ12" s="663"/>
      <c r="CK12" s="663"/>
      <c r="CL12" s="663"/>
      <c r="CM12" s="663"/>
      <c r="CN12" s="663"/>
      <c r="CO12" s="663"/>
      <c r="CP12" s="663"/>
      <c r="CQ12" s="664"/>
      <c r="CR12" s="628">
        <v>184745</v>
      </c>
      <c r="CS12" s="629"/>
      <c r="CT12" s="629"/>
      <c r="CU12" s="629"/>
      <c r="CV12" s="629"/>
      <c r="CW12" s="629"/>
      <c r="CX12" s="629"/>
      <c r="CY12" s="630"/>
      <c r="CZ12" s="655">
        <v>1.7</v>
      </c>
      <c r="DA12" s="655"/>
      <c r="DB12" s="655"/>
      <c r="DC12" s="655"/>
      <c r="DD12" s="634" t="s">
        <v>544</v>
      </c>
      <c r="DE12" s="629"/>
      <c r="DF12" s="629"/>
      <c r="DG12" s="629"/>
      <c r="DH12" s="629"/>
      <c r="DI12" s="629"/>
      <c r="DJ12" s="629"/>
      <c r="DK12" s="629"/>
      <c r="DL12" s="629"/>
      <c r="DM12" s="629"/>
      <c r="DN12" s="629"/>
      <c r="DO12" s="629"/>
      <c r="DP12" s="630"/>
      <c r="DQ12" s="634">
        <v>147843</v>
      </c>
      <c r="DR12" s="629"/>
      <c r="DS12" s="629"/>
      <c r="DT12" s="629"/>
      <c r="DU12" s="629"/>
      <c r="DV12" s="629"/>
      <c r="DW12" s="629"/>
      <c r="DX12" s="629"/>
      <c r="DY12" s="629"/>
      <c r="DZ12" s="629"/>
      <c r="EA12" s="629"/>
      <c r="EB12" s="629"/>
      <c r="EC12" s="672"/>
    </row>
    <row r="13" spans="2:143" ht="11.25" customHeight="1">
      <c r="B13" s="625" t="s">
        <v>241</v>
      </c>
      <c r="C13" s="626"/>
      <c r="D13" s="626"/>
      <c r="E13" s="626"/>
      <c r="F13" s="626"/>
      <c r="G13" s="626"/>
      <c r="H13" s="626"/>
      <c r="I13" s="626"/>
      <c r="J13" s="626"/>
      <c r="K13" s="626"/>
      <c r="L13" s="626"/>
      <c r="M13" s="626"/>
      <c r="N13" s="626"/>
      <c r="O13" s="626"/>
      <c r="P13" s="626"/>
      <c r="Q13" s="627"/>
      <c r="R13" s="628" t="s">
        <v>184</v>
      </c>
      <c r="S13" s="629"/>
      <c r="T13" s="629"/>
      <c r="U13" s="629"/>
      <c r="V13" s="629"/>
      <c r="W13" s="629"/>
      <c r="X13" s="629"/>
      <c r="Y13" s="630"/>
      <c r="Z13" s="655" t="s">
        <v>544</v>
      </c>
      <c r="AA13" s="655"/>
      <c r="AB13" s="655"/>
      <c r="AC13" s="655"/>
      <c r="AD13" s="656" t="s">
        <v>539</v>
      </c>
      <c r="AE13" s="656"/>
      <c r="AF13" s="656"/>
      <c r="AG13" s="656"/>
      <c r="AH13" s="656"/>
      <c r="AI13" s="656"/>
      <c r="AJ13" s="656"/>
      <c r="AK13" s="656"/>
      <c r="AL13" s="631" t="s">
        <v>544</v>
      </c>
      <c r="AM13" s="632"/>
      <c r="AN13" s="632"/>
      <c r="AO13" s="657"/>
      <c r="AP13" s="625" t="s">
        <v>550</v>
      </c>
      <c r="AQ13" s="626"/>
      <c r="AR13" s="626"/>
      <c r="AS13" s="626"/>
      <c r="AT13" s="626"/>
      <c r="AU13" s="626"/>
      <c r="AV13" s="626"/>
      <c r="AW13" s="626"/>
      <c r="AX13" s="626"/>
      <c r="AY13" s="626"/>
      <c r="AZ13" s="626"/>
      <c r="BA13" s="626"/>
      <c r="BB13" s="626"/>
      <c r="BC13" s="626"/>
      <c r="BD13" s="626"/>
      <c r="BE13" s="626"/>
      <c r="BF13" s="627"/>
      <c r="BG13" s="628">
        <v>1571692</v>
      </c>
      <c r="BH13" s="629"/>
      <c r="BI13" s="629"/>
      <c r="BJ13" s="629"/>
      <c r="BK13" s="629"/>
      <c r="BL13" s="629"/>
      <c r="BM13" s="629"/>
      <c r="BN13" s="630"/>
      <c r="BO13" s="655">
        <v>52.1</v>
      </c>
      <c r="BP13" s="655"/>
      <c r="BQ13" s="655"/>
      <c r="BR13" s="655"/>
      <c r="BS13" s="656" t="s">
        <v>544</v>
      </c>
      <c r="BT13" s="656"/>
      <c r="BU13" s="656"/>
      <c r="BV13" s="656"/>
      <c r="BW13" s="656"/>
      <c r="BX13" s="656"/>
      <c r="BY13" s="656"/>
      <c r="BZ13" s="656"/>
      <c r="CA13" s="656"/>
      <c r="CB13" s="714"/>
      <c r="CD13" s="662" t="s">
        <v>242</v>
      </c>
      <c r="CE13" s="663"/>
      <c r="CF13" s="663"/>
      <c r="CG13" s="663"/>
      <c r="CH13" s="663"/>
      <c r="CI13" s="663"/>
      <c r="CJ13" s="663"/>
      <c r="CK13" s="663"/>
      <c r="CL13" s="663"/>
      <c r="CM13" s="663"/>
      <c r="CN13" s="663"/>
      <c r="CO13" s="663"/>
      <c r="CP13" s="663"/>
      <c r="CQ13" s="664"/>
      <c r="CR13" s="628">
        <v>972656</v>
      </c>
      <c r="CS13" s="629"/>
      <c r="CT13" s="629"/>
      <c r="CU13" s="629"/>
      <c r="CV13" s="629"/>
      <c r="CW13" s="629"/>
      <c r="CX13" s="629"/>
      <c r="CY13" s="630"/>
      <c r="CZ13" s="655">
        <v>8.9</v>
      </c>
      <c r="DA13" s="655"/>
      <c r="DB13" s="655"/>
      <c r="DC13" s="655"/>
      <c r="DD13" s="634">
        <v>350737</v>
      </c>
      <c r="DE13" s="629"/>
      <c r="DF13" s="629"/>
      <c r="DG13" s="629"/>
      <c r="DH13" s="629"/>
      <c r="DI13" s="629"/>
      <c r="DJ13" s="629"/>
      <c r="DK13" s="629"/>
      <c r="DL13" s="629"/>
      <c r="DM13" s="629"/>
      <c r="DN13" s="629"/>
      <c r="DO13" s="629"/>
      <c r="DP13" s="630"/>
      <c r="DQ13" s="634">
        <v>705588</v>
      </c>
      <c r="DR13" s="629"/>
      <c r="DS13" s="629"/>
      <c r="DT13" s="629"/>
      <c r="DU13" s="629"/>
      <c r="DV13" s="629"/>
      <c r="DW13" s="629"/>
      <c r="DX13" s="629"/>
      <c r="DY13" s="629"/>
      <c r="DZ13" s="629"/>
      <c r="EA13" s="629"/>
      <c r="EB13" s="629"/>
      <c r="EC13" s="672"/>
    </row>
    <row r="14" spans="2:143" ht="11.25" customHeight="1">
      <c r="B14" s="625" t="s">
        <v>243</v>
      </c>
      <c r="C14" s="626"/>
      <c r="D14" s="626"/>
      <c r="E14" s="626"/>
      <c r="F14" s="626"/>
      <c r="G14" s="626"/>
      <c r="H14" s="626"/>
      <c r="I14" s="626"/>
      <c r="J14" s="626"/>
      <c r="K14" s="626"/>
      <c r="L14" s="626"/>
      <c r="M14" s="626"/>
      <c r="N14" s="626"/>
      <c r="O14" s="626"/>
      <c r="P14" s="626"/>
      <c r="Q14" s="627"/>
      <c r="R14" s="628" t="s">
        <v>547</v>
      </c>
      <c r="S14" s="629"/>
      <c r="T14" s="629"/>
      <c r="U14" s="629"/>
      <c r="V14" s="629"/>
      <c r="W14" s="629"/>
      <c r="X14" s="629"/>
      <c r="Y14" s="630"/>
      <c r="Z14" s="655" t="s">
        <v>544</v>
      </c>
      <c r="AA14" s="655"/>
      <c r="AB14" s="655"/>
      <c r="AC14" s="655"/>
      <c r="AD14" s="656" t="s">
        <v>547</v>
      </c>
      <c r="AE14" s="656"/>
      <c r="AF14" s="656"/>
      <c r="AG14" s="656"/>
      <c r="AH14" s="656"/>
      <c r="AI14" s="656"/>
      <c r="AJ14" s="656"/>
      <c r="AK14" s="656"/>
      <c r="AL14" s="631" t="s">
        <v>544</v>
      </c>
      <c r="AM14" s="632"/>
      <c r="AN14" s="632"/>
      <c r="AO14" s="657"/>
      <c r="AP14" s="625" t="s">
        <v>551</v>
      </c>
      <c r="AQ14" s="626"/>
      <c r="AR14" s="626"/>
      <c r="AS14" s="626"/>
      <c r="AT14" s="626"/>
      <c r="AU14" s="626"/>
      <c r="AV14" s="626"/>
      <c r="AW14" s="626"/>
      <c r="AX14" s="626"/>
      <c r="AY14" s="626"/>
      <c r="AZ14" s="626"/>
      <c r="BA14" s="626"/>
      <c r="BB14" s="626"/>
      <c r="BC14" s="626"/>
      <c r="BD14" s="626"/>
      <c r="BE14" s="626"/>
      <c r="BF14" s="627"/>
      <c r="BG14" s="628">
        <v>84790</v>
      </c>
      <c r="BH14" s="629"/>
      <c r="BI14" s="629"/>
      <c r="BJ14" s="629"/>
      <c r="BK14" s="629"/>
      <c r="BL14" s="629"/>
      <c r="BM14" s="629"/>
      <c r="BN14" s="630"/>
      <c r="BO14" s="655">
        <v>2.8</v>
      </c>
      <c r="BP14" s="655"/>
      <c r="BQ14" s="655"/>
      <c r="BR14" s="655"/>
      <c r="BS14" s="656" t="s">
        <v>544</v>
      </c>
      <c r="BT14" s="656"/>
      <c r="BU14" s="656"/>
      <c r="BV14" s="656"/>
      <c r="BW14" s="656"/>
      <c r="BX14" s="656"/>
      <c r="BY14" s="656"/>
      <c r="BZ14" s="656"/>
      <c r="CA14" s="656"/>
      <c r="CB14" s="714"/>
      <c r="CD14" s="662" t="s">
        <v>244</v>
      </c>
      <c r="CE14" s="663"/>
      <c r="CF14" s="663"/>
      <c r="CG14" s="663"/>
      <c r="CH14" s="663"/>
      <c r="CI14" s="663"/>
      <c r="CJ14" s="663"/>
      <c r="CK14" s="663"/>
      <c r="CL14" s="663"/>
      <c r="CM14" s="663"/>
      <c r="CN14" s="663"/>
      <c r="CO14" s="663"/>
      <c r="CP14" s="663"/>
      <c r="CQ14" s="664"/>
      <c r="CR14" s="628">
        <v>448364</v>
      </c>
      <c r="CS14" s="629"/>
      <c r="CT14" s="629"/>
      <c r="CU14" s="629"/>
      <c r="CV14" s="629"/>
      <c r="CW14" s="629"/>
      <c r="CX14" s="629"/>
      <c r="CY14" s="630"/>
      <c r="CZ14" s="655">
        <v>4.0999999999999996</v>
      </c>
      <c r="DA14" s="655"/>
      <c r="DB14" s="655"/>
      <c r="DC14" s="655"/>
      <c r="DD14" s="634">
        <v>3773</v>
      </c>
      <c r="DE14" s="629"/>
      <c r="DF14" s="629"/>
      <c r="DG14" s="629"/>
      <c r="DH14" s="629"/>
      <c r="DI14" s="629"/>
      <c r="DJ14" s="629"/>
      <c r="DK14" s="629"/>
      <c r="DL14" s="629"/>
      <c r="DM14" s="629"/>
      <c r="DN14" s="629"/>
      <c r="DO14" s="629"/>
      <c r="DP14" s="630"/>
      <c r="DQ14" s="634">
        <v>448155</v>
      </c>
      <c r="DR14" s="629"/>
      <c r="DS14" s="629"/>
      <c r="DT14" s="629"/>
      <c r="DU14" s="629"/>
      <c r="DV14" s="629"/>
      <c r="DW14" s="629"/>
      <c r="DX14" s="629"/>
      <c r="DY14" s="629"/>
      <c r="DZ14" s="629"/>
      <c r="EA14" s="629"/>
      <c r="EB14" s="629"/>
      <c r="EC14" s="672"/>
    </row>
    <row r="15" spans="2:143" ht="11.25" customHeight="1">
      <c r="B15" s="625" t="s">
        <v>245</v>
      </c>
      <c r="C15" s="626"/>
      <c r="D15" s="626"/>
      <c r="E15" s="626"/>
      <c r="F15" s="626"/>
      <c r="G15" s="626"/>
      <c r="H15" s="626"/>
      <c r="I15" s="626"/>
      <c r="J15" s="626"/>
      <c r="K15" s="626"/>
      <c r="L15" s="626"/>
      <c r="M15" s="626"/>
      <c r="N15" s="626"/>
      <c r="O15" s="626"/>
      <c r="P15" s="626"/>
      <c r="Q15" s="627"/>
      <c r="R15" s="628" t="s">
        <v>539</v>
      </c>
      <c r="S15" s="629"/>
      <c r="T15" s="629"/>
      <c r="U15" s="629"/>
      <c r="V15" s="629"/>
      <c r="W15" s="629"/>
      <c r="X15" s="629"/>
      <c r="Y15" s="630"/>
      <c r="Z15" s="655" t="s">
        <v>544</v>
      </c>
      <c r="AA15" s="655"/>
      <c r="AB15" s="655"/>
      <c r="AC15" s="655"/>
      <c r="AD15" s="656" t="s">
        <v>544</v>
      </c>
      <c r="AE15" s="656"/>
      <c r="AF15" s="656"/>
      <c r="AG15" s="656"/>
      <c r="AH15" s="656"/>
      <c r="AI15" s="656"/>
      <c r="AJ15" s="656"/>
      <c r="AK15" s="656"/>
      <c r="AL15" s="631" t="s">
        <v>544</v>
      </c>
      <c r="AM15" s="632"/>
      <c r="AN15" s="632"/>
      <c r="AO15" s="657"/>
      <c r="AP15" s="625" t="s">
        <v>552</v>
      </c>
      <c r="AQ15" s="626"/>
      <c r="AR15" s="626"/>
      <c r="AS15" s="626"/>
      <c r="AT15" s="626"/>
      <c r="AU15" s="626"/>
      <c r="AV15" s="626"/>
      <c r="AW15" s="626"/>
      <c r="AX15" s="626"/>
      <c r="AY15" s="626"/>
      <c r="AZ15" s="626"/>
      <c r="BA15" s="626"/>
      <c r="BB15" s="626"/>
      <c r="BC15" s="626"/>
      <c r="BD15" s="626"/>
      <c r="BE15" s="626"/>
      <c r="BF15" s="627"/>
      <c r="BG15" s="628">
        <v>146998</v>
      </c>
      <c r="BH15" s="629"/>
      <c r="BI15" s="629"/>
      <c r="BJ15" s="629"/>
      <c r="BK15" s="629"/>
      <c r="BL15" s="629"/>
      <c r="BM15" s="629"/>
      <c r="BN15" s="630"/>
      <c r="BO15" s="655">
        <v>4.9000000000000004</v>
      </c>
      <c r="BP15" s="655"/>
      <c r="BQ15" s="655"/>
      <c r="BR15" s="655"/>
      <c r="BS15" s="656" t="s">
        <v>544</v>
      </c>
      <c r="BT15" s="656"/>
      <c r="BU15" s="656"/>
      <c r="BV15" s="656"/>
      <c r="BW15" s="656"/>
      <c r="BX15" s="656"/>
      <c r="BY15" s="656"/>
      <c r="BZ15" s="656"/>
      <c r="CA15" s="656"/>
      <c r="CB15" s="714"/>
      <c r="CD15" s="662" t="s">
        <v>246</v>
      </c>
      <c r="CE15" s="663"/>
      <c r="CF15" s="663"/>
      <c r="CG15" s="663"/>
      <c r="CH15" s="663"/>
      <c r="CI15" s="663"/>
      <c r="CJ15" s="663"/>
      <c r="CK15" s="663"/>
      <c r="CL15" s="663"/>
      <c r="CM15" s="663"/>
      <c r="CN15" s="663"/>
      <c r="CO15" s="663"/>
      <c r="CP15" s="663"/>
      <c r="CQ15" s="664"/>
      <c r="CR15" s="628">
        <v>2231749</v>
      </c>
      <c r="CS15" s="629"/>
      <c r="CT15" s="629"/>
      <c r="CU15" s="629"/>
      <c r="CV15" s="629"/>
      <c r="CW15" s="629"/>
      <c r="CX15" s="629"/>
      <c r="CY15" s="630"/>
      <c r="CZ15" s="655">
        <v>20.399999999999999</v>
      </c>
      <c r="DA15" s="655"/>
      <c r="DB15" s="655"/>
      <c r="DC15" s="655"/>
      <c r="DD15" s="634">
        <v>1029498</v>
      </c>
      <c r="DE15" s="629"/>
      <c r="DF15" s="629"/>
      <c r="DG15" s="629"/>
      <c r="DH15" s="629"/>
      <c r="DI15" s="629"/>
      <c r="DJ15" s="629"/>
      <c r="DK15" s="629"/>
      <c r="DL15" s="629"/>
      <c r="DM15" s="629"/>
      <c r="DN15" s="629"/>
      <c r="DO15" s="629"/>
      <c r="DP15" s="630"/>
      <c r="DQ15" s="634">
        <v>1081653</v>
      </c>
      <c r="DR15" s="629"/>
      <c r="DS15" s="629"/>
      <c r="DT15" s="629"/>
      <c r="DU15" s="629"/>
      <c r="DV15" s="629"/>
      <c r="DW15" s="629"/>
      <c r="DX15" s="629"/>
      <c r="DY15" s="629"/>
      <c r="DZ15" s="629"/>
      <c r="EA15" s="629"/>
      <c r="EB15" s="629"/>
      <c r="EC15" s="672"/>
    </row>
    <row r="16" spans="2:143" ht="11.25" customHeight="1">
      <c r="B16" s="625" t="s">
        <v>553</v>
      </c>
      <c r="C16" s="626"/>
      <c r="D16" s="626"/>
      <c r="E16" s="626"/>
      <c r="F16" s="626"/>
      <c r="G16" s="626"/>
      <c r="H16" s="626"/>
      <c r="I16" s="626"/>
      <c r="J16" s="626"/>
      <c r="K16" s="626"/>
      <c r="L16" s="626"/>
      <c r="M16" s="626"/>
      <c r="N16" s="626"/>
      <c r="O16" s="626"/>
      <c r="P16" s="626"/>
      <c r="Q16" s="627"/>
      <c r="R16" s="628">
        <v>9902</v>
      </c>
      <c r="S16" s="629"/>
      <c r="T16" s="629"/>
      <c r="U16" s="629"/>
      <c r="V16" s="629"/>
      <c r="W16" s="629"/>
      <c r="X16" s="629"/>
      <c r="Y16" s="630"/>
      <c r="Z16" s="655">
        <v>0.1</v>
      </c>
      <c r="AA16" s="655"/>
      <c r="AB16" s="655"/>
      <c r="AC16" s="655"/>
      <c r="AD16" s="656">
        <v>9902</v>
      </c>
      <c r="AE16" s="656"/>
      <c r="AF16" s="656"/>
      <c r="AG16" s="656"/>
      <c r="AH16" s="656"/>
      <c r="AI16" s="656"/>
      <c r="AJ16" s="656"/>
      <c r="AK16" s="656"/>
      <c r="AL16" s="631">
        <v>0.2</v>
      </c>
      <c r="AM16" s="632"/>
      <c r="AN16" s="632"/>
      <c r="AO16" s="657"/>
      <c r="AP16" s="625" t="s">
        <v>554</v>
      </c>
      <c r="AQ16" s="626"/>
      <c r="AR16" s="626"/>
      <c r="AS16" s="626"/>
      <c r="AT16" s="626"/>
      <c r="AU16" s="626"/>
      <c r="AV16" s="626"/>
      <c r="AW16" s="626"/>
      <c r="AX16" s="626"/>
      <c r="AY16" s="626"/>
      <c r="AZ16" s="626"/>
      <c r="BA16" s="626"/>
      <c r="BB16" s="626"/>
      <c r="BC16" s="626"/>
      <c r="BD16" s="626"/>
      <c r="BE16" s="626"/>
      <c r="BF16" s="627"/>
      <c r="BG16" s="628" t="s">
        <v>544</v>
      </c>
      <c r="BH16" s="629"/>
      <c r="BI16" s="629"/>
      <c r="BJ16" s="629"/>
      <c r="BK16" s="629"/>
      <c r="BL16" s="629"/>
      <c r="BM16" s="629"/>
      <c r="BN16" s="630"/>
      <c r="BO16" s="655" t="s">
        <v>544</v>
      </c>
      <c r="BP16" s="655"/>
      <c r="BQ16" s="655"/>
      <c r="BR16" s="655"/>
      <c r="BS16" s="656" t="s">
        <v>547</v>
      </c>
      <c r="BT16" s="656"/>
      <c r="BU16" s="656"/>
      <c r="BV16" s="656"/>
      <c r="BW16" s="656"/>
      <c r="BX16" s="656"/>
      <c r="BY16" s="656"/>
      <c r="BZ16" s="656"/>
      <c r="CA16" s="656"/>
      <c r="CB16" s="714"/>
      <c r="CD16" s="662" t="s">
        <v>247</v>
      </c>
      <c r="CE16" s="663"/>
      <c r="CF16" s="663"/>
      <c r="CG16" s="663"/>
      <c r="CH16" s="663"/>
      <c r="CI16" s="663"/>
      <c r="CJ16" s="663"/>
      <c r="CK16" s="663"/>
      <c r="CL16" s="663"/>
      <c r="CM16" s="663"/>
      <c r="CN16" s="663"/>
      <c r="CO16" s="663"/>
      <c r="CP16" s="663"/>
      <c r="CQ16" s="664"/>
      <c r="CR16" s="628">
        <v>839</v>
      </c>
      <c r="CS16" s="629"/>
      <c r="CT16" s="629"/>
      <c r="CU16" s="629"/>
      <c r="CV16" s="629"/>
      <c r="CW16" s="629"/>
      <c r="CX16" s="629"/>
      <c r="CY16" s="630"/>
      <c r="CZ16" s="655">
        <v>0</v>
      </c>
      <c r="DA16" s="655"/>
      <c r="DB16" s="655"/>
      <c r="DC16" s="655"/>
      <c r="DD16" s="634" t="s">
        <v>544</v>
      </c>
      <c r="DE16" s="629"/>
      <c r="DF16" s="629"/>
      <c r="DG16" s="629"/>
      <c r="DH16" s="629"/>
      <c r="DI16" s="629"/>
      <c r="DJ16" s="629"/>
      <c r="DK16" s="629"/>
      <c r="DL16" s="629"/>
      <c r="DM16" s="629"/>
      <c r="DN16" s="629"/>
      <c r="DO16" s="629"/>
      <c r="DP16" s="630"/>
      <c r="DQ16" s="634">
        <v>839</v>
      </c>
      <c r="DR16" s="629"/>
      <c r="DS16" s="629"/>
      <c r="DT16" s="629"/>
      <c r="DU16" s="629"/>
      <c r="DV16" s="629"/>
      <c r="DW16" s="629"/>
      <c r="DX16" s="629"/>
      <c r="DY16" s="629"/>
      <c r="DZ16" s="629"/>
      <c r="EA16" s="629"/>
      <c r="EB16" s="629"/>
      <c r="EC16" s="672"/>
    </row>
    <row r="17" spans="2:133" ht="11.25" customHeight="1">
      <c r="B17" s="625" t="s">
        <v>555</v>
      </c>
      <c r="C17" s="626"/>
      <c r="D17" s="626"/>
      <c r="E17" s="626"/>
      <c r="F17" s="626"/>
      <c r="G17" s="626"/>
      <c r="H17" s="626"/>
      <c r="I17" s="626"/>
      <c r="J17" s="626"/>
      <c r="K17" s="626"/>
      <c r="L17" s="626"/>
      <c r="M17" s="626"/>
      <c r="N17" s="626"/>
      <c r="O17" s="626"/>
      <c r="P17" s="626"/>
      <c r="Q17" s="627"/>
      <c r="R17" s="628">
        <v>49232</v>
      </c>
      <c r="S17" s="629"/>
      <c r="T17" s="629"/>
      <c r="U17" s="629"/>
      <c r="V17" s="629"/>
      <c r="W17" s="629"/>
      <c r="X17" s="629"/>
      <c r="Y17" s="630"/>
      <c r="Z17" s="655">
        <v>0.4</v>
      </c>
      <c r="AA17" s="655"/>
      <c r="AB17" s="655"/>
      <c r="AC17" s="655"/>
      <c r="AD17" s="656">
        <v>49232</v>
      </c>
      <c r="AE17" s="656"/>
      <c r="AF17" s="656"/>
      <c r="AG17" s="656"/>
      <c r="AH17" s="656"/>
      <c r="AI17" s="656"/>
      <c r="AJ17" s="656"/>
      <c r="AK17" s="656"/>
      <c r="AL17" s="631">
        <v>0.8</v>
      </c>
      <c r="AM17" s="632"/>
      <c r="AN17" s="632"/>
      <c r="AO17" s="657"/>
      <c r="AP17" s="625" t="s">
        <v>556</v>
      </c>
      <c r="AQ17" s="626"/>
      <c r="AR17" s="626"/>
      <c r="AS17" s="626"/>
      <c r="AT17" s="626"/>
      <c r="AU17" s="626"/>
      <c r="AV17" s="626"/>
      <c r="AW17" s="626"/>
      <c r="AX17" s="626"/>
      <c r="AY17" s="626"/>
      <c r="AZ17" s="626"/>
      <c r="BA17" s="626"/>
      <c r="BB17" s="626"/>
      <c r="BC17" s="626"/>
      <c r="BD17" s="626"/>
      <c r="BE17" s="626"/>
      <c r="BF17" s="627"/>
      <c r="BG17" s="628" t="s">
        <v>547</v>
      </c>
      <c r="BH17" s="629"/>
      <c r="BI17" s="629"/>
      <c r="BJ17" s="629"/>
      <c r="BK17" s="629"/>
      <c r="BL17" s="629"/>
      <c r="BM17" s="629"/>
      <c r="BN17" s="630"/>
      <c r="BO17" s="655" t="s">
        <v>544</v>
      </c>
      <c r="BP17" s="655"/>
      <c r="BQ17" s="655"/>
      <c r="BR17" s="655"/>
      <c r="BS17" s="656" t="s">
        <v>544</v>
      </c>
      <c r="BT17" s="656"/>
      <c r="BU17" s="656"/>
      <c r="BV17" s="656"/>
      <c r="BW17" s="656"/>
      <c r="BX17" s="656"/>
      <c r="BY17" s="656"/>
      <c r="BZ17" s="656"/>
      <c r="CA17" s="656"/>
      <c r="CB17" s="714"/>
      <c r="CD17" s="662" t="s">
        <v>248</v>
      </c>
      <c r="CE17" s="663"/>
      <c r="CF17" s="663"/>
      <c r="CG17" s="663"/>
      <c r="CH17" s="663"/>
      <c r="CI17" s="663"/>
      <c r="CJ17" s="663"/>
      <c r="CK17" s="663"/>
      <c r="CL17" s="663"/>
      <c r="CM17" s="663"/>
      <c r="CN17" s="663"/>
      <c r="CO17" s="663"/>
      <c r="CP17" s="663"/>
      <c r="CQ17" s="664"/>
      <c r="CR17" s="628">
        <v>922689</v>
      </c>
      <c r="CS17" s="629"/>
      <c r="CT17" s="629"/>
      <c r="CU17" s="629"/>
      <c r="CV17" s="629"/>
      <c r="CW17" s="629"/>
      <c r="CX17" s="629"/>
      <c r="CY17" s="630"/>
      <c r="CZ17" s="655">
        <v>8.4</v>
      </c>
      <c r="DA17" s="655"/>
      <c r="DB17" s="655"/>
      <c r="DC17" s="655"/>
      <c r="DD17" s="634" t="s">
        <v>547</v>
      </c>
      <c r="DE17" s="629"/>
      <c r="DF17" s="629"/>
      <c r="DG17" s="629"/>
      <c r="DH17" s="629"/>
      <c r="DI17" s="629"/>
      <c r="DJ17" s="629"/>
      <c r="DK17" s="629"/>
      <c r="DL17" s="629"/>
      <c r="DM17" s="629"/>
      <c r="DN17" s="629"/>
      <c r="DO17" s="629"/>
      <c r="DP17" s="630"/>
      <c r="DQ17" s="634">
        <v>920086</v>
      </c>
      <c r="DR17" s="629"/>
      <c r="DS17" s="629"/>
      <c r="DT17" s="629"/>
      <c r="DU17" s="629"/>
      <c r="DV17" s="629"/>
      <c r="DW17" s="629"/>
      <c r="DX17" s="629"/>
      <c r="DY17" s="629"/>
      <c r="DZ17" s="629"/>
      <c r="EA17" s="629"/>
      <c r="EB17" s="629"/>
      <c r="EC17" s="672"/>
    </row>
    <row r="18" spans="2:133" ht="11.25" customHeight="1">
      <c r="B18" s="625" t="s">
        <v>249</v>
      </c>
      <c r="C18" s="626"/>
      <c r="D18" s="626"/>
      <c r="E18" s="626"/>
      <c r="F18" s="626"/>
      <c r="G18" s="626"/>
      <c r="H18" s="626"/>
      <c r="I18" s="626"/>
      <c r="J18" s="626"/>
      <c r="K18" s="626"/>
      <c r="L18" s="626"/>
      <c r="M18" s="626"/>
      <c r="N18" s="626"/>
      <c r="O18" s="626"/>
      <c r="P18" s="626"/>
      <c r="Q18" s="627"/>
      <c r="R18" s="628">
        <v>77713</v>
      </c>
      <c r="S18" s="629"/>
      <c r="T18" s="629"/>
      <c r="U18" s="629"/>
      <c r="V18" s="629"/>
      <c r="W18" s="629"/>
      <c r="X18" s="629"/>
      <c r="Y18" s="630"/>
      <c r="Z18" s="655">
        <v>0.7</v>
      </c>
      <c r="AA18" s="655"/>
      <c r="AB18" s="655"/>
      <c r="AC18" s="655"/>
      <c r="AD18" s="656">
        <v>77713</v>
      </c>
      <c r="AE18" s="656"/>
      <c r="AF18" s="656"/>
      <c r="AG18" s="656"/>
      <c r="AH18" s="656"/>
      <c r="AI18" s="656"/>
      <c r="AJ18" s="656"/>
      <c r="AK18" s="656"/>
      <c r="AL18" s="631">
        <v>1.2999999523162842</v>
      </c>
      <c r="AM18" s="632"/>
      <c r="AN18" s="632"/>
      <c r="AO18" s="657"/>
      <c r="AP18" s="625" t="s">
        <v>557</v>
      </c>
      <c r="AQ18" s="626"/>
      <c r="AR18" s="626"/>
      <c r="AS18" s="626"/>
      <c r="AT18" s="626"/>
      <c r="AU18" s="626"/>
      <c r="AV18" s="626"/>
      <c r="AW18" s="626"/>
      <c r="AX18" s="626"/>
      <c r="AY18" s="626"/>
      <c r="AZ18" s="626"/>
      <c r="BA18" s="626"/>
      <c r="BB18" s="626"/>
      <c r="BC18" s="626"/>
      <c r="BD18" s="626"/>
      <c r="BE18" s="626"/>
      <c r="BF18" s="627"/>
      <c r="BG18" s="628" t="s">
        <v>547</v>
      </c>
      <c r="BH18" s="629"/>
      <c r="BI18" s="629"/>
      <c r="BJ18" s="629"/>
      <c r="BK18" s="629"/>
      <c r="BL18" s="629"/>
      <c r="BM18" s="629"/>
      <c r="BN18" s="630"/>
      <c r="BO18" s="655" t="s">
        <v>544</v>
      </c>
      <c r="BP18" s="655"/>
      <c r="BQ18" s="655"/>
      <c r="BR18" s="655"/>
      <c r="BS18" s="656" t="s">
        <v>547</v>
      </c>
      <c r="BT18" s="656"/>
      <c r="BU18" s="656"/>
      <c r="BV18" s="656"/>
      <c r="BW18" s="656"/>
      <c r="BX18" s="656"/>
      <c r="BY18" s="656"/>
      <c r="BZ18" s="656"/>
      <c r="CA18" s="656"/>
      <c r="CB18" s="714"/>
      <c r="CD18" s="662" t="s">
        <v>250</v>
      </c>
      <c r="CE18" s="663"/>
      <c r="CF18" s="663"/>
      <c r="CG18" s="663"/>
      <c r="CH18" s="663"/>
      <c r="CI18" s="663"/>
      <c r="CJ18" s="663"/>
      <c r="CK18" s="663"/>
      <c r="CL18" s="663"/>
      <c r="CM18" s="663"/>
      <c r="CN18" s="663"/>
      <c r="CO18" s="663"/>
      <c r="CP18" s="663"/>
      <c r="CQ18" s="664"/>
      <c r="CR18" s="628" t="s">
        <v>544</v>
      </c>
      <c r="CS18" s="629"/>
      <c r="CT18" s="629"/>
      <c r="CU18" s="629"/>
      <c r="CV18" s="629"/>
      <c r="CW18" s="629"/>
      <c r="CX18" s="629"/>
      <c r="CY18" s="630"/>
      <c r="CZ18" s="655" t="s">
        <v>544</v>
      </c>
      <c r="DA18" s="655"/>
      <c r="DB18" s="655"/>
      <c r="DC18" s="655"/>
      <c r="DD18" s="634" t="s">
        <v>544</v>
      </c>
      <c r="DE18" s="629"/>
      <c r="DF18" s="629"/>
      <c r="DG18" s="629"/>
      <c r="DH18" s="629"/>
      <c r="DI18" s="629"/>
      <c r="DJ18" s="629"/>
      <c r="DK18" s="629"/>
      <c r="DL18" s="629"/>
      <c r="DM18" s="629"/>
      <c r="DN18" s="629"/>
      <c r="DO18" s="629"/>
      <c r="DP18" s="630"/>
      <c r="DQ18" s="634" t="s">
        <v>544</v>
      </c>
      <c r="DR18" s="629"/>
      <c r="DS18" s="629"/>
      <c r="DT18" s="629"/>
      <c r="DU18" s="629"/>
      <c r="DV18" s="629"/>
      <c r="DW18" s="629"/>
      <c r="DX18" s="629"/>
      <c r="DY18" s="629"/>
      <c r="DZ18" s="629"/>
      <c r="EA18" s="629"/>
      <c r="EB18" s="629"/>
      <c r="EC18" s="672"/>
    </row>
    <row r="19" spans="2:133" ht="11.25" customHeight="1">
      <c r="B19" s="625" t="s">
        <v>558</v>
      </c>
      <c r="C19" s="626"/>
      <c r="D19" s="626"/>
      <c r="E19" s="626"/>
      <c r="F19" s="626"/>
      <c r="G19" s="626"/>
      <c r="H19" s="626"/>
      <c r="I19" s="626"/>
      <c r="J19" s="626"/>
      <c r="K19" s="626"/>
      <c r="L19" s="626"/>
      <c r="M19" s="626"/>
      <c r="N19" s="626"/>
      <c r="O19" s="626"/>
      <c r="P19" s="626"/>
      <c r="Q19" s="627"/>
      <c r="R19" s="628">
        <v>27413</v>
      </c>
      <c r="S19" s="629"/>
      <c r="T19" s="629"/>
      <c r="U19" s="629"/>
      <c r="V19" s="629"/>
      <c r="W19" s="629"/>
      <c r="X19" s="629"/>
      <c r="Y19" s="630"/>
      <c r="Z19" s="655">
        <v>0.2</v>
      </c>
      <c r="AA19" s="655"/>
      <c r="AB19" s="655"/>
      <c r="AC19" s="655"/>
      <c r="AD19" s="656">
        <v>27413</v>
      </c>
      <c r="AE19" s="656"/>
      <c r="AF19" s="656"/>
      <c r="AG19" s="656"/>
      <c r="AH19" s="656"/>
      <c r="AI19" s="656"/>
      <c r="AJ19" s="656"/>
      <c r="AK19" s="656"/>
      <c r="AL19" s="631">
        <v>0.5</v>
      </c>
      <c r="AM19" s="632"/>
      <c r="AN19" s="632"/>
      <c r="AO19" s="657"/>
      <c r="AP19" s="625" t="s">
        <v>251</v>
      </c>
      <c r="AQ19" s="626"/>
      <c r="AR19" s="626"/>
      <c r="AS19" s="626"/>
      <c r="AT19" s="626"/>
      <c r="AU19" s="626"/>
      <c r="AV19" s="626"/>
      <c r="AW19" s="626"/>
      <c r="AX19" s="626"/>
      <c r="AY19" s="626"/>
      <c r="AZ19" s="626"/>
      <c r="BA19" s="626"/>
      <c r="BB19" s="626"/>
      <c r="BC19" s="626"/>
      <c r="BD19" s="626"/>
      <c r="BE19" s="626"/>
      <c r="BF19" s="627"/>
      <c r="BG19" s="628" t="s">
        <v>547</v>
      </c>
      <c r="BH19" s="629"/>
      <c r="BI19" s="629"/>
      <c r="BJ19" s="629"/>
      <c r="BK19" s="629"/>
      <c r="BL19" s="629"/>
      <c r="BM19" s="629"/>
      <c r="BN19" s="630"/>
      <c r="BO19" s="655" t="s">
        <v>559</v>
      </c>
      <c r="BP19" s="655"/>
      <c r="BQ19" s="655"/>
      <c r="BR19" s="655"/>
      <c r="BS19" s="656" t="s">
        <v>544</v>
      </c>
      <c r="BT19" s="656"/>
      <c r="BU19" s="656"/>
      <c r="BV19" s="656"/>
      <c r="BW19" s="656"/>
      <c r="BX19" s="656"/>
      <c r="BY19" s="656"/>
      <c r="BZ19" s="656"/>
      <c r="CA19" s="656"/>
      <c r="CB19" s="714"/>
      <c r="CD19" s="662" t="s">
        <v>560</v>
      </c>
      <c r="CE19" s="663"/>
      <c r="CF19" s="663"/>
      <c r="CG19" s="663"/>
      <c r="CH19" s="663"/>
      <c r="CI19" s="663"/>
      <c r="CJ19" s="663"/>
      <c r="CK19" s="663"/>
      <c r="CL19" s="663"/>
      <c r="CM19" s="663"/>
      <c r="CN19" s="663"/>
      <c r="CO19" s="663"/>
      <c r="CP19" s="663"/>
      <c r="CQ19" s="664"/>
      <c r="CR19" s="628" t="s">
        <v>544</v>
      </c>
      <c r="CS19" s="629"/>
      <c r="CT19" s="629"/>
      <c r="CU19" s="629"/>
      <c r="CV19" s="629"/>
      <c r="CW19" s="629"/>
      <c r="CX19" s="629"/>
      <c r="CY19" s="630"/>
      <c r="CZ19" s="655" t="s">
        <v>544</v>
      </c>
      <c r="DA19" s="655"/>
      <c r="DB19" s="655"/>
      <c r="DC19" s="655"/>
      <c r="DD19" s="634" t="s">
        <v>559</v>
      </c>
      <c r="DE19" s="629"/>
      <c r="DF19" s="629"/>
      <c r="DG19" s="629"/>
      <c r="DH19" s="629"/>
      <c r="DI19" s="629"/>
      <c r="DJ19" s="629"/>
      <c r="DK19" s="629"/>
      <c r="DL19" s="629"/>
      <c r="DM19" s="629"/>
      <c r="DN19" s="629"/>
      <c r="DO19" s="629"/>
      <c r="DP19" s="630"/>
      <c r="DQ19" s="634" t="s">
        <v>544</v>
      </c>
      <c r="DR19" s="629"/>
      <c r="DS19" s="629"/>
      <c r="DT19" s="629"/>
      <c r="DU19" s="629"/>
      <c r="DV19" s="629"/>
      <c r="DW19" s="629"/>
      <c r="DX19" s="629"/>
      <c r="DY19" s="629"/>
      <c r="DZ19" s="629"/>
      <c r="EA19" s="629"/>
      <c r="EB19" s="629"/>
      <c r="EC19" s="672"/>
    </row>
    <row r="20" spans="2:133" ht="11.25" customHeight="1">
      <c r="B20" s="625" t="s">
        <v>252</v>
      </c>
      <c r="C20" s="626"/>
      <c r="D20" s="626"/>
      <c r="E20" s="626"/>
      <c r="F20" s="626"/>
      <c r="G20" s="626"/>
      <c r="H20" s="626"/>
      <c r="I20" s="626"/>
      <c r="J20" s="626"/>
      <c r="K20" s="626"/>
      <c r="L20" s="626"/>
      <c r="M20" s="626"/>
      <c r="N20" s="626"/>
      <c r="O20" s="626"/>
      <c r="P20" s="626"/>
      <c r="Q20" s="627"/>
      <c r="R20" s="628">
        <v>3094</v>
      </c>
      <c r="S20" s="629"/>
      <c r="T20" s="629"/>
      <c r="U20" s="629"/>
      <c r="V20" s="629"/>
      <c r="W20" s="629"/>
      <c r="X20" s="629"/>
      <c r="Y20" s="630"/>
      <c r="Z20" s="655">
        <v>0</v>
      </c>
      <c r="AA20" s="655"/>
      <c r="AB20" s="655"/>
      <c r="AC20" s="655"/>
      <c r="AD20" s="656">
        <v>3094</v>
      </c>
      <c r="AE20" s="656"/>
      <c r="AF20" s="656"/>
      <c r="AG20" s="656"/>
      <c r="AH20" s="656"/>
      <c r="AI20" s="656"/>
      <c r="AJ20" s="656"/>
      <c r="AK20" s="656"/>
      <c r="AL20" s="631">
        <v>0.1</v>
      </c>
      <c r="AM20" s="632"/>
      <c r="AN20" s="632"/>
      <c r="AO20" s="657"/>
      <c r="AP20" s="625" t="s">
        <v>561</v>
      </c>
      <c r="AQ20" s="626"/>
      <c r="AR20" s="626"/>
      <c r="AS20" s="626"/>
      <c r="AT20" s="626"/>
      <c r="AU20" s="626"/>
      <c r="AV20" s="626"/>
      <c r="AW20" s="626"/>
      <c r="AX20" s="626"/>
      <c r="AY20" s="626"/>
      <c r="AZ20" s="626"/>
      <c r="BA20" s="626"/>
      <c r="BB20" s="626"/>
      <c r="BC20" s="626"/>
      <c r="BD20" s="626"/>
      <c r="BE20" s="626"/>
      <c r="BF20" s="627"/>
      <c r="BG20" s="628" t="s">
        <v>544</v>
      </c>
      <c r="BH20" s="629"/>
      <c r="BI20" s="629"/>
      <c r="BJ20" s="629"/>
      <c r="BK20" s="629"/>
      <c r="BL20" s="629"/>
      <c r="BM20" s="629"/>
      <c r="BN20" s="630"/>
      <c r="BO20" s="655" t="s">
        <v>544</v>
      </c>
      <c r="BP20" s="655"/>
      <c r="BQ20" s="655"/>
      <c r="BR20" s="655"/>
      <c r="BS20" s="656" t="s">
        <v>544</v>
      </c>
      <c r="BT20" s="656"/>
      <c r="BU20" s="656"/>
      <c r="BV20" s="656"/>
      <c r="BW20" s="656"/>
      <c r="BX20" s="656"/>
      <c r="BY20" s="656"/>
      <c r="BZ20" s="656"/>
      <c r="CA20" s="656"/>
      <c r="CB20" s="714"/>
      <c r="CD20" s="662" t="s">
        <v>253</v>
      </c>
      <c r="CE20" s="663"/>
      <c r="CF20" s="663"/>
      <c r="CG20" s="663"/>
      <c r="CH20" s="663"/>
      <c r="CI20" s="663"/>
      <c r="CJ20" s="663"/>
      <c r="CK20" s="663"/>
      <c r="CL20" s="663"/>
      <c r="CM20" s="663"/>
      <c r="CN20" s="663"/>
      <c r="CO20" s="663"/>
      <c r="CP20" s="663"/>
      <c r="CQ20" s="664"/>
      <c r="CR20" s="628">
        <v>10931084</v>
      </c>
      <c r="CS20" s="629"/>
      <c r="CT20" s="629"/>
      <c r="CU20" s="629"/>
      <c r="CV20" s="629"/>
      <c r="CW20" s="629"/>
      <c r="CX20" s="629"/>
      <c r="CY20" s="630"/>
      <c r="CZ20" s="655">
        <v>100</v>
      </c>
      <c r="DA20" s="655"/>
      <c r="DB20" s="655"/>
      <c r="DC20" s="655"/>
      <c r="DD20" s="634">
        <v>1486149</v>
      </c>
      <c r="DE20" s="629"/>
      <c r="DF20" s="629"/>
      <c r="DG20" s="629"/>
      <c r="DH20" s="629"/>
      <c r="DI20" s="629"/>
      <c r="DJ20" s="629"/>
      <c r="DK20" s="629"/>
      <c r="DL20" s="629"/>
      <c r="DM20" s="629"/>
      <c r="DN20" s="629"/>
      <c r="DO20" s="629"/>
      <c r="DP20" s="630"/>
      <c r="DQ20" s="634">
        <v>6926837</v>
      </c>
      <c r="DR20" s="629"/>
      <c r="DS20" s="629"/>
      <c r="DT20" s="629"/>
      <c r="DU20" s="629"/>
      <c r="DV20" s="629"/>
      <c r="DW20" s="629"/>
      <c r="DX20" s="629"/>
      <c r="DY20" s="629"/>
      <c r="DZ20" s="629"/>
      <c r="EA20" s="629"/>
      <c r="EB20" s="629"/>
      <c r="EC20" s="672"/>
    </row>
    <row r="21" spans="2:133" ht="11.25" customHeight="1">
      <c r="B21" s="625" t="s">
        <v>254</v>
      </c>
      <c r="C21" s="626"/>
      <c r="D21" s="626"/>
      <c r="E21" s="626"/>
      <c r="F21" s="626"/>
      <c r="G21" s="626"/>
      <c r="H21" s="626"/>
      <c r="I21" s="626"/>
      <c r="J21" s="626"/>
      <c r="K21" s="626"/>
      <c r="L21" s="626"/>
      <c r="M21" s="626"/>
      <c r="N21" s="626"/>
      <c r="O21" s="626"/>
      <c r="P21" s="626"/>
      <c r="Q21" s="627"/>
      <c r="R21" s="628">
        <v>1460</v>
      </c>
      <c r="S21" s="629"/>
      <c r="T21" s="629"/>
      <c r="U21" s="629"/>
      <c r="V21" s="629"/>
      <c r="W21" s="629"/>
      <c r="X21" s="629"/>
      <c r="Y21" s="630"/>
      <c r="Z21" s="655">
        <v>0</v>
      </c>
      <c r="AA21" s="655"/>
      <c r="AB21" s="655"/>
      <c r="AC21" s="655"/>
      <c r="AD21" s="656">
        <v>1460</v>
      </c>
      <c r="AE21" s="656"/>
      <c r="AF21" s="656"/>
      <c r="AG21" s="656"/>
      <c r="AH21" s="656"/>
      <c r="AI21" s="656"/>
      <c r="AJ21" s="656"/>
      <c r="AK21" s="656"/>
      <c r="AL21" s="631">
        <v>0</v>
      </c>
      <c r="AM21" s="632"/>
      <c r="AN21" s="632"/>
      <c r="AO21" s="657"/>
      <c r="AP21" s="721" t="s">
        <v>562</v>
      </c>
      <c r="AQ21" s="728"/>
      <c r="AR21" s="728"/>
      <c r="AS21" s="728"/>
      <c r="AT21" s="728"/>
      <c r="AU21" s="728"/>
      <c r="AV21" s="728"/>
      <c r="AW21" s="728"/>
      <c r="AX21" s="728"/>
      <c r="AY21" s="728"/>
      <c r="AZ21" s="728"/>
      <c r="BA21" s="728"/>
      <c r="BB21" s="728"/>
      <c r="BC21" s="728"/>
      <c r="BD21" s="728"/>
      <c r="BE21" s="728"/>
      <c r="BF21" s="723"/>
      <c r="BG21" s="628" t="s">
        <v>544</v>
      </c>
      <c r="BH21" s="629"/>
      <c r="BI21" s="629"/>
      <c r="BJ21" s="629"/>
      <c r="BK21" s="629"/>
      <c r="BL21" s="629"/>
      <c r="BM21" s="629"/>
      <c r="BN21" s="630"/>
      <c r="BO21" s="655" t="s">
        <v>544</v>
      </c>
      <c r="BP21" s="655"/>
      <c r="BQ21" s="655"/>
      <c r="BR21" s="655"/>
      <c r="BS21" s="656" t="s">
        <v>544</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c r="B22" s="691" t="s">
        <v>563</v>
      </c>
      <c r="C22" s="692"/>
      <c r="D22" s="692"/>
      <c r="E22" s="692"/>
      <c r="F22" s="692"/>
      <c r="G22" s="692"/>
      <c r="H22" s="692"/>
      <c r="I22" s="692"/>
      <c r="J22" s="692"/>
      <c r="K22" s="692"/>
      <c r="L22" s="692"/>
      <c r="M22" s="692"/>
      <c r="N22" s="692"/>
      <c r="O22" s="692"/>
      <c r="P22" s="692"/>
      <c r="Q22" s="693"/>
      <c r="R22" s="628">
        <v>45746</v>
      </c>
      <c r="S22" s="629"/>
      <c r="T22" s="629"/>
      <c r="U22" s="629"/>
      <c r="V22" s="629"/>
      <c r="W22" s="629"/>
      <c r="X22" s="629"/>
      <c r="Y22" s="630"/>
      <c r="Z22" s="655">
        <v>0.4</v>
      </c>
      <c r="AA22" s="655"/>
      <c r="AB22" s="655"/>
      <c r="AC22" s="655"/>
      <c r="AD22" s="656">
        <v>45746</v>
      </c>
      <c r="AE22" s="656"/>
      <c r="AF22" s="656"/>
      <c r="AG22" s="656"/>
      <c r="AH22" s="656"/>
      <c r="AI22" s="656"/>
      <c r="AJ22" s="656"/>
      <c r="AK22" s="656"/>
      <c r="AL22" s="631">
        <v>0.80000001192092896</v>
      </c>
      <c r="AM22" s="632"/>
      <c r="AN22" s="632"/>
      <c r="AO22" s="657"/>
      <c r="AP22" s="721" t="s">
        <v>564</v>
      </c>
      <c r="AQ22" s="728"/>
      <c r="AR22" s="728"/>
      <c r="AS22" s="728"/>
      <c r="AT22" s="728"/>
      <c r="AU22" s="728"/>
      <c r="AV22" s="728"/>
      <c r="AW22" s="728"/>
      <c r="AX22" s="728"/>
      <c r="AY22" s="728"/>
      <c r="AZ22" s="728"/>
      <c r="BA22" s="728"/>
      <c r="BB22" s="728"/>
      <c r="BC22" s="728"/>
      <c r="BD22" s="728"/>
      <c r="BE22" s="728"/>
      <c r="BF22" s="723"/>
      <c r="BG22" s="628" t="s">
        <v>544</v>
      </c>
      <c r="BH22" s="629"/>
      <c r="BI22" s="629"/>
      <c r="BJ22" s="629"/>
      <c r="BK22" s="629"/>
      <c r="BL22" s="629"/>
      <c r="BM22" s="629"/>
      <c r="BN22" s="630"/>
      <c r="BO22" s="655" t="s">
        <v>544</v>
      </c>
      <c r="BP22" s="655"/>
      <c r="BQ22" s="655"/>
      <c r="BR22" s="655"/>
      <c r="BS22" s="656" t="s">
        <v>544</v>
      </c>
      <c r="BT22" s="656"/>
      <c r="BU22" s="656"/>
      <c r="BV22" s="656"/>
      <c r="BW22" s="656"/>
      <c r="BX22" s="656"/>
      <c r="BY22" s="656"/>
      <c r="BZ22" s="656"/>
      <c r="CA22" s="656"/>
      <c r="CB22" s="714"/>
      <c r="CD22" s="730" t="s">
        <v>255</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c r="B23" s="625" t="s">
        <v>256</v>
      </c>
      <c r="C23" s="626"/>
      <c r="D23" s="626"/>
      <c r="E23" s="626"/>
      <c r="F23" s="626"/>
      <c r="G23" s="626"/>
      <c r="H23" s="626"/>
      <c r="I23" s="626"/>
      <c r="J23" s="626"/>
      <c r="K23" s="626"/>
      <c r="L23" s="626"/>
      <c r="M23" s="626"/>
      <c r="N23" s="626"/>
      <c r="O23" s="626"/>
      <c r="P23" s="626"/>
      <c r="Q23" s="627"/>
      <c r="R23" s="628">
        <v>2621526</v>
      </c>
      <c r="S23" s="629"/>
      <c r="T23" s="629"/>
      <c r="U23" s="629"/>
      <c r="V23" s="629"/>
      <c r="W23" s="629"/>
      <c r="X23" s="629"/>
      <c r="Y23" s="630"/>
      <c r="Z23" s="655">
        <v>22.7</v>
      </c>
      <c r="AA23" s="655"/>
      <c r="AB23" s="655"/>
      <c r="AC23" s="655"/>
      <c r="AD23" s="656">
        <v>2289570</v>
      </c>
      <c r="AE23" s="656"/>
      <c r="AF23" s="656"/>
      <c r="AG23" s="656"/>
      <c r="AH23" s="656"/>
      <c r="AI23" s="656"/>
      <c r="AJ23" s="656"/>
      <c r="AK23" s="656"/>
      <c r="AL23" s="631">
        <v>37.9</v>
      </c>
      <c r="AM23" s="632"/>
      <c r="AN23" s="632"/>
      <c r="AO23" s="657"/>
      <c r="AP23" s="721" t="s">
        <v>565</v>
      </c>
      <c r="AQ23" s="728"/>
      <c r="AR23" s="728"/>
      <c r="AS23" s="728"/>
      <c r="AT23" s="728"/>
      <c r="AU23" s="728"/>
      <c r="AV23" s="728"/>
      <c r="AW23" s="728"/>
      <c r="AX23" s="728"/>
      <c r="AY23" s="728"/>
      <c r="AZ23" s="728"/>
      <c r="BA23" s="728"/>
      <c r="BB23" s="728"/>
      <c r="BC23" s="728"/>
      <c r="BD23" s="728"/>
      <c r="BE23" s="728"/>
      <c r="BF23" s="723"/>
      <c r="BG23" s="628" t="s">
        <v>544</v>
      </c>
      <c r="BH23" s="629"/>
      <c r="BI23" s="629"/>
      <c r="BJ23" s="629"/>
      <c r="BK23" s="629"/>
      <c r="BL23" s="629"/>
      <c r="BM23" s="629"/>
      <c r="BN23" s="630"/>
      <c r="BO23" s="655" t="s">
        <v>544</v>
      </c>
      <c r="BP23" s="655"/>
      <c r="BQ23" s="655"/>
      <c r="BR23" s="655"/>
      <c r="BS23" s="656" t="s">
        <v>544</v>
      </c>
      <c r="BT23" s="656"/>
      <c r="BU23" s="656"/>
      <c r="BV23" s="656"/>
      <c r="BW23" s="656"/>
      <c r="BX23" s="656"/>
      <c r="BY23" s="656"/>
      <c r="BZ23" s="656"/>
      <c r="CA23" s="656"/>
      <c r="CB23" s="714"/>
      <c r="CD23" s="730" t="s">
        <v>221</v>
      </c>
      <c r="CE23" s="731"/>
      <c r="CF23" s="731"/>
      <c r="CG23" s="731"/>
      <c r="CH23" s="731"/>
      <c r="CI23" s="731"/>
      <c r="CJ23" s="731"/>
      <c r="CK23" s="731"/>
      <c r="CL23" s="731"/>
      <c r="CM23" s="731"/>
      <c r="CN23" s="731"/>
      <c r="CO23" s="731"/>
      <c r="CP23" s="731"/>
      <c r="CQ23" s="732"/>
      <c r="CR23" s="730" t="s">
        <v>257</v>
      </c>
      <c r="CS23" s="731"/>
      <c r="CT23" s="731"/>
      <c r="CU23" s="731"/>
      <c r="CV23" s="731"/>
      <c r="CW23" s="731"/>
      <c r="CX23" s="731"/>
      <c r="CY23" s="732"/>
      <c r="CZ23" s="730" t="s">
        <v>566</v>
      </c>
      <c r="DA23" s="731"/>
      <c r="DB23" s="731"/>
      <c r="DC23" s="732"/>
      <c r="DD23" s="730" t="s">
        <v>567</v>
      </c>
      <c r="DE23" s="731"/>
      <c r="DF23" s="731"/>
      <c r="DG23" s="731"/>
      <c r="DH23" s="731"/>
      <c r="DI23" s="731"/>
      <c r="DJ23" s="731"/>
      <c r="DK23" s="732"/>
      <c r="DL23" s="739" t="s">
        <v>258</v>
      </c>
      <c r="DM23" s="740"/>
      <c r="DN23" s="740"/>
      <c r="DO23" s="740"/>
      <c r="DP23" s="740"/>
      <c r="DQ23" s="740"/>
      <c r="DR23" s="740"/>
      <c r="DS23" s="740"/>
      <c r="DT23" s="740"/>
      <c r="DU23" s="740"/>
      <c r="DV23" s="741"/>
      <c r="DW23" s="730" t="s">
        <v>259</v>
      </c>
      <c r="DX23" s="731"/>
      <c r="DY23" s="731"/>
      <c r="DZ23" s="731"/>
      <c r="EA23" s="731"/>
      <c r="EB23" s="731"/>
      <c r="EC23" s="732"/>
    </row>
    <row r="24" spans="2:133" ht="11.25" customHeight="1">
      <c r="B24" s="625" t="s">
        <v>568</v>
      </c>
      <c r="C24" s="626"/>
      <c r="D24" s="626"/>
      <c r="E24" s="626"/>
      <c r="F24" s="626"/>
      <c r="G24" s="626"/>
      <c r="H24" s="626"/>
      <c r="I24" s="626"/>
      <c r="J24" s="626"/>
      <c r="K24" s="626"/>
      <c r="L24" s="626"/>
      <c r="M24" s="626"/>
      <c r="N24" s="626"/>
      <c r="O24" s="626"/>
      <c r="P24" s="626"/>
      <c r="Q24" s="627"/>
      <c r="R24" s="628">
        <v>2289570</v>
      </c>
      <c r="S24" s="629"/>
      <c r="T24" s="629"/>
      <c r="U24" s="629"/>
      <c r="V24" s="629"/>
      <c r="W24" s="629"/>
      <c r="X24" s="629"/>
      <c r="Y24" s="630"/>
      <c r="Z24" s="655">
        <v>19.899999999999999</v>
      </c>
      <c r="AA24" s="655"/>
      <c r="AB24" s="655"/>
      <c r="AC24" s="655"/>
      <c r="AD24" s="656">
        <v>2289570</v>
      </c>
      <c r="AE24" s="656"/>
      <c r="AF24" s="656"/>
      <c r="AG24" s="656"/>
      <c r="AH24" s="656"/>
      <c r="AI24" s="656"/>
      <c r="AJ24" s="656"/>
      <c r="AK24" s="656"/>
      <c r="AL24" s="631">
        <v>37.9</v>
      </c>
      <c r="AM24" s="632"/>
      <c r="AN24" s="632"/>
      <c r="AO24" s="657"/>
      <c r="AP24" s="721" t="s">
        <v>569</v>
      </c>
      <c r="AQ24" s="728"/>
      <c r="AR24" s="728"/>
      <c r="AS24" s="728"/>
      <c r="AT24" s="728"/>
      <c r="AU24" s="728"/>
      <c r="AV24" s="728"/>
      <c r="AW24" s="728"/>
      <c r="AX24" s="728"/>
      <c r="AY24" s="728"/>
      <c r="AZ24" s="728"/>
      <c r="BA24" s="728"/>
      <c r="BB24" s="728"/>
      <c r="BC24" s="728"/>
      <c r="BD24" s="728"/>
      <c r="BE24" s="728"/>
      <c r="BF24" s="723"/>
      <c r="BG24" s="628" t="s">
        <v>544</v>
      </c>
      <c r="BH24" s="629"/>
      <c r="BI24" s="629"/>
      <c r="BJ24" s="629"/>
      <c r="BK24" s="629"/>
      <c r="BL24" s="629"/>
      <c r="BM24" s="629"/>
      <c r="BN24" s="630"/>
      <c r="BO24" s="655" t="s">
        <v>544</v>
      </c>
      <c r="BP24" s="655"/>
      <c r="BQ24" s="655"/>
      <c r="BR24" s="655"/>
      <c r="BS24" s="656" t="s">
        <v>544</v>
      </c>
      <c r="BT24" s="656"/>
      <c r="BU24" s="656"/>
      <c r="BV24" s="656"/>
      <c r="BW24" s="656"/>
      <c r="BX24" s="656"/>
      <c r="BY24" s="656"/>
      <c r="BZ24" s="656"/>
      <c r="CA24" s="656"/>
      <c r="CB24" s="714"/>
      <c r="CD24" s="684" t="s">
        <v>260</v>
      </c>
      <c r="CE24" s="685"/>
      <c r="CF24" s="685"/>
      <c r="CG24" s="685"/>
      <c r="CH24" s="685"/>
      <c r="CI24" s="685"/>
      <c r="CJ24" s="685"/>
      <c r="CK24" s="685"/>
      <c r="CL24" s="685"/>
      <c r="CM24" s="685"/>
      <c r="CN24" s="685"/>
      <c r="CO24" s="685"/>
      <c r="CP24" s="685"/>
      <c r="CQ24" s="686"/>
      <c r="CR24" s="681">
        <v>4786943</v>
      </c>
      <c r="CS24" s="682"/>
      <c r="CT24" s="682"/>
      <c r="CU24" s="682"/>
      <c r="CV24" s="682"/>
      <c r="CW24" s="682"/>
      <c r="CX24" s="682"/>
      <c r="CY24" s="725"/>
      <c r="CZ24" s="726">
        <v>43.8</v>
      </c>
      <c r="DA24" s="701"/>
      <c r="DB24" s="701"/>
      <c r="DC24" s="729"/>
      <c r="DD24" s="724">
        <v>2860094</v>
      </c>
      <c r="DE24" s="682"/>
      <c r="DF24" s="682"/>
      <c r="DG24" s="682"/>
      <c r="DH24" s="682"/>
      <c r="DI24" s="682"/>
      <c r="DJ24" s="682"/>
      <c r="DK24" s="725"/>
      <c r="DL24" s="724">
        <v>2847060</v>
      </c>
      <c r="DM24" s="682"/>
      <c r="DN24" s="682"/>
      <c r="DO24" s="682"/>
      <c r="DP24" s="682"/>
      <c r="DQ24" s="682"/>
      <c r="DR24" s="682"/>
      <c r="DS24" s="682"/>
      <c r="DT24" s="682"/>
      <c r="DU24" s="682"/>
      <c r="DV24" s="725"/>
      <c r="DW24" s="726">
        <v>44.1</v>
      </c>
      <c r="DX24" s="701"/>
      <c r="DY24" s="701"/>
      <c r="DZ24" s="701"/>
      <c r="EA24" s="701"/>
      <c r="EB24" s="701"/>
      <c r="EC24" s="727"/>
    </row>
    <row r="25" spans="2:133" ht="11.25" customHeight="1">
      <c r="B25" s="625" t="s">
        <v>570</v>
      </c>
      <c r="C25" s="626"/>
      <c r="D25" s="626"/>
      <c r="E25" s="626"/>
      <c r="F25" s="626"/>
      <c r="G25" s="626"/>
      <c r="H25" s="626"/>
      <c r="I25" s="626"/>
      <c r="J25" s="626"/>
      <c r="K25" s="626"/>
      <c r="L25" s="626"/>
      <c r="M25" s="626"/>
      <c r="N25" s="626"/>
      <c r="O25" s="626"/>
      <c r="P25" s="626"/>
      <c r="Q25" s="627"/>
      <c r="R25" s="628">
        <v>331956</v>
      </c>
      <c r="S25" s="629"/>
      <c r="T25" s="629"/>
      <c r="U25" s="629"/>
      <c r="V25" s="629"/>
      <c r="W25" s="629"/>
      <c r="X25" s="629"/>
      <c r="Y25" s="630"/>
      <c r="Z25" s="655">
        <v>2.9</v>
      </c>
      <c r="AA25" s="655"/>
      <c r="AB25" s="655"/>
      <c r="AC25" s="655"/>
      <c r="AD25" s="656" t="s">
        <v>544</v>
      </c>
      <c r="AE25" s="656"/>
      <c r="AF25" s="656"/>
      <c r="AG25" s="656"/>
      <c r="AH25" s="656"/>
      <c r="AI25" s="656"/>
      <c r="AJ25" s="656"/>
      <c r="AK25" s="656"/>
      <c r="AL25" s="631" t="s">
        <v>544</v>
      </c>
      <c r="AM25" s="632"/>
      <c r="AN25" s="632"/>
      <c r="AO25" s="657"/>
      <c r="AP25" s="721" t="s">
        <v>571</v>
      </c>
      <c r="AQ25" s="728"/>
      <c r="AR25" s="728"/>
      <c r="AS25" s="728"/>
      <c r="AT25" s="728"/>
      <c r="AU25" s="728"/>
      <c r="AV25" s="728"/>
      <c r="AW25" s="728"/>
      <c r="AX25" s="728"/>
      <c r="AY25" s="728"/>
      <c r="AZ25" s="728"/>
      <c r="BA25" s="728"/>
      <c r="BB25" s="728"/>
      <c r="BC25" s="728"/>
      <c r="BD25" s="728"/>
      <c r="BE25" s="728"/>
      <c r="BF25" s="723"/>
      <c r="BG25" s="628" t="s">
        <v>544</v>
      </c>
      <c r="BH25" s="629"/>
      <c r="BI25" s="629"/>
      <c r="BJ25" s="629"/>
      <c r="BK25" s="629"/>
      <c r="BL25" s="629"/>
      <c r="BM25" s="629"/>
      <c r="BN25" s="630"/>
      <c r="BO25" s="655" t="s">
        <v>544</v>
      </c>
      <c r="BP25" s="655"/>
      <c r="BQ25" s="655"/>
      <c r="BR25" s="655"/>
      <c r="BS25" s="656" t="s">
        <v>544</v>
      </c>
      <c r="BT25" s="656"/>
      <c r="BU25" s="656"/>
      <c r="BV25" s="656"/>
      <c r="BW25" s="656"/>
      <c r="BX25" s="656"/>
      <c r="BY25" s="656"/>
      <c r="BZ25" s="656"/>
      <c r="CA25" s="656"/>
      <c r="CB25" s="714"/>
      <c r="CD25" s="662" t="s">
        <v>572</v>
      </c>
      <c r="CE25" s="663"/>
      <c r="CF25" s="663"/>
      <c r="CG25" s="663"/>
      <c r="CH25" s="663"/>
      <c r="CI25" s="663"/>
      <c r="CJ25" s="663"/>
      <c r="CK25" s="663"/>
      <c r="CL25" s="663"/>
      <c r="CM25" s="663"/>
      <c r="CN25" s="663"/>
      <c r="CO25" s="663"/>
      <c r="CP25" s="663"/>
      <c r="CQ25" s="664"/>
      <c r="CR25" s="628">
        <v>1629198</v>
      </c>
      <c r="CS25" s="639"/>
      <c r="CT25" s="639"/>
      <c r="CU25" s="639"/>
      <c r="CV25" s="639"/>
      <c r="CW25" s="639"/>
      <c r="CX25" s="639"/>
      <c r="CY25" s="640"/>
      <c r="CZ25" s="631">
        <v>14.9</v>
      </c>
      <c r="DA25" s="641"/>
      <c r="DB25" s="641"/>
      <c r="DC25" s="642"/>
      <c r="DD25" s="634">
        <v>1461767</v>
      </c>
      <c r="DE25" s="639"/>
      <c r="DF25" s="639"/>
      <c r="DG25" s="639"/>
      <c r="DH25" s="639"/>
      <c r="DI25" s="639"/>
      <c r="DJ25" s="639"/>
      <c r="DK25" s="640"/>
      <c r="DL25" s="634">
        <v>1450353</v>
      </c>
      <c r="DM25" s="639"/>
      <c r="DN25" s="639"/>
      <c r="DO25" s="639"/>
      <c r="DP25" s="639"/>
      <c r="DQ25" s="639"/>
      <c r="DR25" s="639"/>
      <c r="DS25" s="639"/>
      <c r="DT25" s="639"/>
      <c r="DU25" s="639"/>
      <c r="DV25" s="640"/>
      <c r="DW25" s="631">
        <v>22.5</v>
      </c>
      <c r="DX25" s="641"/>
      <c r="DY25" s="641"/>
      <c r="DZ25" s="641"/>
      <c r="EA25" s="641"/>
      <c r="EB25" s="641"/>
      <c r="EC25" s="673"/>
    </row>
    <row r="26" spans="2:133" ht="11.25" customHeight="1">
      <c r="B26" s="625" t="s">
        <v>573</v>
      </c>
      <c r="C26" s="626"/>
      <c r="D26" s="626"/>
      <c r="E26" s="626"/>
      <c r="F26" s="626"/>
      <c r="G26" s="626"/>
      <c r="H26" s="626"/>
      <c r="I26" s="626"/>
      <c r="J26" s="626"/>
      <c r="K26" s="626"/>
      <c r="L26" s="626"/>
      <c r="M26" s="626"/>
      <c r="N26" s="626"/>
      <c r="O26" s="626"/>
      <c r="P26" s="626"/>
      <c r="Q26" s="627"/>
      <c r="R26" s="628" t="s">
        <v>544</v>
      </c>
      <c r="S26" s="629"/>
      <c r="T26" s="629"/>
      <c r="U26" s="629"/>
      <c r="V26" s="629"/>
      <c r="W26" s="629"/>
      <c r="X26" s="629"/>
      <c r="Y26" s="630"/>
      <c r="Z26" s="655" t="s">
        <v>544</v>
      </c>
      <c r="AA26" s="655"/>
      <c r="AB26" s="655"/>
      <c r="AC26" s="655"/>
      <c r="AD26" s="656" t="s">
        <v>544</v>
      </c>
      <c r="AE26" s="656"/>
      <c r="AF26" s="656"/>
      <c r="AG26" s="656"/>
      <c r="AH26" s="656"/>
      <c r="AI26" s="656"/>
      <c r="AJ26" s="656"/>
      <c r="AK26" s="656"/>
      <c r="AL26" s="631" t="s">
        <v>559</v>
      </c>
      <c r="AM26" s="632"/>
      <c r="AN26" s="632"/>
      <c r="AO26" s="657"/>
      <c r="AP26" s="721" t="s">
        <v>261</v>
      </c>
      <c r="AQ26" s="722"/>
      <c r="AR26" s="722"/>
      <c r="AS26" s="722"/>
      <c r="AT26" s="722"/>
      <c r="AU26" s="722"/>
      <c r="AV26" s="722"/>
      <c r="AW26" s="722"/>
      <c r="AX26" s="722"/>
      <c r="AY26" s="722"/>
      <c r="AZ26" s="722"/>
      <c r="BA26" s="722"/>
      <c r="BB26" s="722"/>
      <c r="BC26" s="722"/>
      <c r="BD26" s="722"/>
      <c r="BE26" s="722"/>
      <c r="BF26" s="723"/>
      <c r="BG26" s="628" t="s">
        <v>544</v>
      </c>
      <c r="BH26" s="629"/>
      <c r="BI26" s="629"/>
      <c r="BJ26" s="629"/>
      <c r="BK26" s="629"/>
      <c r="BL26" s="629"/>
      <c r="BM26" s="629"/>
      <c r="BN26" s="630"/>
      <c r="BO26" s="655" t="s">
        <v>544</v>
      </c>
      <c r="BP26" s="655"/>
      <c r="BQ26" s="655"/>
      <c r="BR26" s="655"/>
      <c r="BS26" s="656" t="s">
        <v>544</v>
      </c>
      <c r="BT26" s="656"/>
      <c r="BU26" s="656"/>
      <c r="BV26" s="656"/>
      <c r="BW26" s="656"/>
      <c r="BX26" s="656"/>
      <c r="BY26" s="656"/>
      <c r="BZ26" s="656"/>
      <c r="CA26" s="656"/>
      <c r="CB26" s="714"/>
      <c r="CD26" s="662" t="s">
        <v>262</v>
      </c>
      <c r="CE26" s="663"/>
      <c r="CF26" s="663"/>
      <c r="CG26" s="663"/>
      <c r="CH26" s="663"/>
      <c r="CI26" s="663"/>
      <c r="CJ26" s="663"/>
      <c r="CK26" s="663"/>
      <c r="CL26" s="663"/>
      <c r="CM26" s="663"/>
      <c r="CN26" s="663"/>
      <c r="CO26" s="663"/>
      <c r="CP26" s="663"/>
      <c r="CQ26" s="664"/>
      <c r="CR26" s="628">
        <v>905834</v>
      </c>
      <c r="CS26" s="629"/>
      <c r="CT26" s="629"/>
      <c r="CU26" s="629"/>
      <c r="CV26" s="629"/>
      <c r="CW26" s="629"/>
      <c r="CX26" s="629"/>
      <c r="CY26" s="630"/>
      <c r="CZ26" s="631">
        <v>8.3000000000000007</v>
      </c>
      <c r="DA26" s="641"/>
      <c r="DB26" s="641"/>
      <c r="DC26" s="642"/>
      <c r="DD26" s="634">
        <v>784603</v>
      </c>
      <c r="DE26" s="629"/>
      <c r="DF26" s="629"/>
      <c r="DG26" s="629"/>
      <c r="DH26" s="629"/>
      <c r="DI26" s="629"/>
      <c r="DJ26" s="629"/>
      <c r="DK26" s="630"/>
      <c r="DL26" s="634" t="s">
        <v>574</v>
      </c>
      <c r="DM26" s="629"/>
      <c r="DN26" s="629"/>
      <c r="DO26" s="629"/>
      <c r="DP26" s="629"/>
      <c r="DQ26" s="629"/>
      <c r="DR26" s="629"/>
      <c r="DS26" s="629"/>
      <c r="DT26" s="629"/>
      <c r="DU26" s="629"/>
      <c r="DV26" s="630"/>
      <c r="DW26" s="631" t="s">
        <v>544</v>
      </c>
      <c r="DX26" s="641"/>
      <c r="DY26" s="641"/>
      <c r="DZ26" s="641"/>
      <c r="EA26" s="641"/>
      <c r="EB26" s="641"/>
      <c r="EC26" s="673"/>
    </row>
    <row r="27" spans="2:133" ht="11.25" customHeight="1">
      <c r="B27" s="625" t="s">
        <v>575</v>
      </c>
      <c r="C27" s="626"/>
      <c r="D27" s="626"/>
      <c r="E27" s="626"/>
      <c r="F27" s="626"/>
      <c r="G27" s="626"/>
      <c r="H27" s="626"/>
      <c r="I27" s="626"/>
      <c r="J27" s="626"/>
      <c r="K27" s="626"/>
      <c r="L27" s="626"/>
      <c r="M27" s="626"/>
      <c r="N27" s="626"/>
      <c r="O27" s="626"/>
      <c r="P27" s="626"/>
      <c r="Q27" s="627"/>
      <c r="R27" s="628">
        <v>6370209</v>
      </c>
      <c r="S27" s="629"/>
      <c r="T27" s="629"/>
      <c r="U27" s="629"/>
      <c r="V27" s="629"/>
      <c r="W27" s="629"/>
      <c r="X27" s="629"/>
      <c r="Y27" s="630"/>
      <c r="Z27" s="655">
        <v>55.2</v>
      </c>
      <c r="AA27" s="655"/>
      <c r="AB27" s="655"/>
      <c r="AC27" s="655"/>
      <c r="AD27" s="656">
        <v>6038253</v>
      </c>
      <c r="AE27" s="656"/>
      <c r="AF27" s="656"/>
      <c r="AG27" s="656"/>
      <c r="AH27" s="656"/>
      <c r="AI27" s="656"/>
      <c r="AJ27" s="656"/>
      <c r="AK27" s="656"/>
      <c r="AL27" s="631">
        <v>99.900001525878906</v>
      </c>
      <c r="AM27" s="632"/>
      <c r="AN27" s="632"/>
      <c r="AO27" s="657"/>
      <c r="AP27" s="625" t="s">
        <v>263</v>
      </c>
      <c r="AQ27" s="626"/>
      <c r="AR27" s="626"/>
      <c r="AS27" s="626"/>
      <c r="AT27" s="626"/>
      <c r="AU27" s="626"/>
      <c r="AV27" s="626"/>
      <c r="AW27" s="626"/>
      <c r="AX27" s="626"/>
      <c r="AY27" s="626"/>
      <c r="AZ27" s="626"/>
      <c r="BA27" s="626"/>
      <c r="BB27" s="626"/>
      <c r="BC27" s="626"/>
      <c r="BD27" s="626"/>
      <c r="BE27" s="626"/>
      <c r="BF27" s="627"/>
      <c r="BG27" s="628">
        <v>3018992</v>
      </c>
      <c r="BH27" s="629"/>
      <c r="BI27" s="629"/>
      <c r="BJ27" s="629"/>
      <c r="BK27" s="629"/>
      <c r="BL27" s="629"/>
      <c r="BM27" s="629"/>
      <c r="BN27" s="630"/>
      <c r="BO27" s="655">
        <v>100</v>
      </c>
      <c r="BP27" s="655"/>
      <c r="BQ27" s="655"/>
      <c r="BR27" s="655"/>
      <c r="BS27" s="656">
        <v>34857</v>
      </c>
      <c r="BT27" s="656"/>
      <c r="BU27" s="656"/>
      <c r="BV27" s="656"/>
      <c r="BW27" s="656"/>
      <c r="BX27" s="656"/>
      <c r="BY27" s="656"/>
      <c r="BZ27" s="656"/>
      <c r="CA27" s="656"/>
      <c r="CB27" s="714"/>
      <c r="CD27" s="662" t="s">
        <v>576</v>
      </c>
      <c r="CE27" s="663"/>
      <c r="CF27" s="663"/>
      <c r="CG27" s="663"/>
      <c r="CH27" s="663"/>
      <c r="CI27" s="663"/>
      <c r="CJ27" s="663"/>
      <c r="CK27" s="663"/>
      <c r="CL27" s="663"/>
      <c r="CM27" s="663"/>
      <c r="CN27" s="663"/>
      <c r="CO27" s="663"/>
      <c r="CP27" s="663"/>
      <c r="CQ27" s="664"/>
      <c r="CR27" s="628">
        <v>2235056</v>
      </c>
      <c r="CS27" s="639"/>
      <c r="CT27" s="639"/>
      <c r="CU27" s="639"/>
      <c r="CV27" s="639"/>
      <c r="CW27" s="639"/>
      <c r="CX27" s="639"/>
      <c r="CY27" s="640"/>
      <c r="CZ27" s="631">
        <v>20.399999999999999</v>
      </c>
      <c r="DA27" s="641"/>
      <c r="DB27" s="641"/>
      <c r="DC27" s="642"/>
      <c r="DD27" s="634">
        <v>478241</v>
      </c>
      <c r="DE27" s="639"/>
      <c r="DF27" s="639"/>
      <c r="DG27" s="639"/>
      <c r="DH27" s="639"/>
      <c r="DI27" s="639"/>
      <c r="DJ27" s="639"/>
      <c r="DK27" s="640"/>
      <c r="DL27" s="634">
        <v>476621</v>
      </c>
      <c r="DM27" s="639"/>
      <c r="DN27" s="639"/>
      <c r="DO27" s="639"/>
      <c r="DP27" s="639"/>
      <c r="DQ27" s="639"/>
      <c r="DR27" s="639"/>
      <c r="DS27" s="639"/>
      <c r="DT27" s="639"/>
      <c r="DU27" s="639"/>
      <c r="DV27" s="640"/>
      <c r="DW27" s="631">
        <v>7.4</v>
      </c>
      <c r="DX27" s="641"/>
      <c r="DY27" s="641"/>
      <c r="DZ27" s="641"/>
      <c r="EA27" s="641"/>
      <c r="EB27" s="641"/>
      <c r="EC27" s="673"/>
    </row>
    <row r="28" spans="2:133" ht="11.25" customHeight="1">
      <c r="B28" s="625" t="s">
        <v>577</v>
      </c>
      <c r="C28" s="626"/>
      <c r="D28" s="626"/>
      <c r="E28" s="626"/>
      <c r="F28" s="626"/>
      <c r="G28" s="626"/>
      <c r="H28" s="626"/>
      <c r="I28" s="626"/>
      <c r="J28" s="626"/>
      <c r="K28" s="626"/>
      <c r="L28" s="626"/>
      <c r="M28" s="626"/>
      <c r="N28" s="626"/>
      <c r="O28" s="626"/>
      <c r="P28" s="626"/>
      <c r="Q28" s="627"/>
      <c r="R28" s="628">
        <v>1819</v>
      </c>
      <c r="S28" s="629"/>
      <c r="T28" s="629"/>
      <c r="U28" s="629"/>
      <c r="V28" s="629"/>
      <c r="W28" s="629"/>
      <c r="X28" s="629"/>
      <c r="Y28" s="630"/>
      <c r="Z28" s="655">
        <v>0</v>
      </c>
      <c r="AA28" s="655"/>
      <c r="AB28" s="655"/>
      <c r="AC28" s="655"/>
      <c r="AD28" s="656">
        <v>1819</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2"/>
      <c r="CD28" s="662" t="s">
        <v>578</v>
      </c>
      <c r="CE28" s="663"/>
      <c r="CF28" s="663"/>
      <c r="CG28" s="663"/>
      <c r="CH28" s="663"/>
      <c r="CI28" s="663"/>
      <c r="CJ28" s="663"/>
      <c r="CK28" s="663"/>
      <c r="CL28" s="663"/>
      <c r="CM28" s="663"/>
      <c r="CN28" s="663"/>
      <c r="CO28" s="663"/>
      <c r="CP28" s="663"/>
      <c r="CQ28" s="664"/>
      <c r="CR28" s="628">
        <v>922689</v>
      </c>
      <c r="CS28" s="629"/>
      <c r="CT28" s="629"/>
      <c r="CU28" s="629"/>
      <c r="CV28" s="629"/>
      <c r="CW28" s="629"/>
      <c r="CX28" s="629"/>
      <c r="CY28" s="630"/>
      <c r="CZ28" s="631">
        <v>8.4</v>
      </c>
      <c r="DA28" s="641"/>
      <c r="DB28" s="641"/>
      <c r="DC28" s="642"/>
      <c r="DD28" s="634">
        <v>920086</v>
      </c>
      <c r="DE28" s="629"/>
      <c r="DF28" s="629"/>
      <c r="DG28" s="629"/>
      <c r="DH28" s="629"/>
      <c r="DI28" s="629"/>
      <c r="DJ28" s="629"/>
      <c r="DK28" s="630"/>
      <c r="DL28" s="634">
        <v>920086</v>
      </c>
      <c r="DM28" s="629"/>
      <c r="DN28" s="629"/>
      <c r="DO28" s="629"/>
      <c r="DP28" s="629"/>
      <c r="DQ28" s="629"/>
      <c r="DR28" s="629"/>
      <c r="DS28" s="629"/>
      <c r="DT28" s="629"/>
      <c r="DU28" s="629"/>
      <c r="DV28" s="630"/>
      <c r="DW28" s="631">
        <v>14.3</v>
      </c>
      <c r="DX28" s="641"/>
      <c r="DY28" s="641"/>
      <c r="DZ28" s="641"/>
      <c r="EA28" s="641"/>
      <c r="EB28" s="641"/>
      <c r="EC28" s="673"/>
    </row>
    <row r="29" spans="2:133" ht="11.25" customHeight="1">
      <c r="B29" s="625" t="s">
        <v>264</v>
      </c>
      <c r="C29" s="626"/>
      <c r="D29" s="626"/>
      <c r="E29" s="626"/>
      <c r="F29" s="626"/>
      <c r="G29" s="626"/>
      <c r="H29" s="626"/>
      <c r="I29" s="626"/>
      <c r="J29" s="626"/>
      <c r="K29" s="626"/>
      <c r="L29" s="626"/>
      <c r="M29" s="626"/>
      <c r="N29" s="626"/>
      <c r="O29" s="626"/>
      <c r="P29" s="626"/>
      <c r="Q29" s="627"/>
      <c r="R29" s="628">
        <v>55987</v>
      </c>
      <c r="S29" s="629"/>
      <c r="T29" s="629"/>
      <c r="U29" s="629"/>
      <c r="V29" s="629"/>
      <c r="W29" s="629"/>
      <c r="X29" s="629"/>
      <c r="Y29" s="630"/>
      <c r="Z29" s="655">
        <v>0.5</v>
      </c>
      <c r="AA29" s="655"/>
      <c r="AB29" s="655"/>
      <c r="AC29" s="655"/>
      <c r="AD29" s="656" t="s">
        <v>579</v>
      </c>
      <c r="AE29" s="656"/>
      <c r="AF29" s="656"/>
      <c r="AG29" s="656"/>
      <c r="AH29" s="656"/>
      <c r="AI29" s="656"/>
      <c r="AJ29" s="656"/>
      <c r="AK29" s="656"/>
      <c r="AL29" s="631" t="s">
        <v>544</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265</v>
      </c>
      <c r="CE29" s="716"/>
      <c r="CF29" s="662" t="s">
        <v>580</v>
      </c>
      <c r="CG29" s="663"/>
      <c r="CH29" s="663"/>
      <c r="CI29" s="663"/>
      <c r="CJ29" s="663"/>
      <c r="CK29" s="663"/>
      <c r="CL29" s="663"/>
      <c r="CM29" s="663"/>
      <c r="CN29" s="663"/>
      <c r="CO29" s="663"/>
      <c r="CP29" s="663"/>
      <c r="CQ29" s="664"/>
      <c r="CR29" s="628">
        <v>922677</v>
      </c>
      <c r="CS29" s="639"/>
      <c r="CT29" s="639"/>
      <c r="CU29" s="639"/>
      <c r="CV29" s="639"/>
      <c r="CW29" s="639"/>
      <c r="CX29" s="639"/>
      <c r="CY29" s="640"/>
      <c r="CZ29" s="631">
        <v>8.4</v>
      </c>
      <c r="DA29" s="641"/>
      <c r="DB29" s="641"/>
      <c r="DC29" s="642"/>
      <c r="DD29" s="634">
        <v>920074</v>
      </c>
      <c r="DE29" s="639"/>
      <c r="DF29" s="639"/>
      <c r="DG29" s="639"/>
      <c r="DH29" s="639"/>
      <c r="DI29" s="639"/>
      <c r="DJ29" s="639"/>
      <c r="DK29" s="640"/>
      <c r="DL29" s="634">
        <v>920074</v>
      </c>
      <c r="DM29" s="639"/>
      <c r="DN29" s="639"/>
      <c r="DO29" s="639"/>
      <c r="DP29" s="639"/>
      <c r="DQ29" s="639"/>
      <c r="DR29" s="639"/>
      <c r="DS29" s="639"/>
      <c r="DT29" s="639"/>
      <c r="DU29" s="639"/>
      <c r="DV29" s="640"/>
      <c r="DW29" s="631">
        <v>14.3</v>
      </c>
      <c r="DX29" s="641"/>
      <c r="DY29" s="641"/>
      <c r="DZ29" s="641"/>
      <c r="EA29" s="641"/>
      <c r="EB29" s="641"/>
      <c r="EC29" s="673"/>
    </row>
    <row r="30" spans="2:133" ht="11.25" customHeight="1">
      <c r="B30" s="625" t="s">
        <v>266</v>
      </c>
      <c r="C30" s="626"/>
      <c r="D30" s="626"/>
      <c r="E30" s="626"/>
      <c r="F30" s="626"/>
      <c r="G30" s="626"/>
      <c r="H30" s="626"/>
      <c r="I30" s="626"/>
      <c r="J30" s="626"/>
      <c r="K30" s="626"/>
      <c r="L30" s="626"/>
      <c r="M30" s="626"/>
      <c r="N30" s="626"/>
      <c r="O30" s="626"/>
      <c r="P30" s="626"/>
      <c r="Q30" s="627"/>
      <c r="R30" s="628">
        <v>35640</v>
      </c>
      <c r="S30" s="629"/>
      <c r="T30" s="629"/>
      <c r="U30" s="629"/>
      <c r="V30" s="629"/>
      <c r="W30" s="629"/>
      <c r="X30" s="629"/>
      <c r="Y30" s="630"/>
      <c r="Z30" s="655">
        <v>0.3</v>
      </c>
      <c r="AA30" s="655"/>
      <c r="AB30" s="655"/>
      <c r="AC30" s="655"/>
      <c r="AD30" s="656">
        <v>3335</v>
      </c>
      <c r="AE30" s="656"/>
      <c r="AF30" s="656"/>
      <c r="AG30" s="656"/>
      <c r="AH30" s="656"/>
      <c r="AI30" s="656"/>
      <c r="AJ30" s="656"/>
      <c r="AK30" s="656"/>
      <c r="AL30" s="631">
        <v>0.1</v>
      </c>
      <c r="AM30" s="632"/>
      <c r="AN30" s="632"/>
      <c r="AO30" s="657"/>
      <c r="AP30" s="687" t="s">
        <v>221</v>
      </c>
      <c r="AQ30" s="688"/>
      <c r="AR30" s="688"/>
      <c r="AS30" s="688"/>
      <c r="AT30" s="688"/>
      <c r="AU30" s="688"/>
      <c r="AV30" s="688"/>
      <c r="AW30" s="688"/>
      <c r="AX30" s="688"/>
      <c r="AY30" s="688"/>
      <c r="AZ30" s="688"/>
      <c r="BA30" s="688"/>
      <c r="BB30" s="688"/>
      <c r="BC30" s="688"/>
      <c r="BD30" s="688"/>
      <c r="BE30" s="688"/>
      <c r="BF30" s="689"/>
      <c r="BG30" s="687" t="s">
        <v>267</v>
      </c>
      <c r="BH30" s="712"/>
      <c r="BI30" s="712"/>
      <c r="BJ30" s="712"/>
      <c r="BK30" s="712"/>
      <c r="BL30" s="712"/>
      <c r="BM30" s="712"/>
      <c r="BN30" s="712"/>
      <c r="BO30" s="712"/>
      <c r="BP30" s="712"/>
      <c r="BQ30" s="713"/>
      <c r="BR30" s="687" t="s">
        <v>268</v>
      </c>
      <c r="BS30" s="712"/>
      <c r="BT30" s="712"/>
      <c r="BU30" s="712"/>
      <c r="BV30" s="712"/>
      <c r="BW30" s="712"/>
      <c r="BX30" s="712"/>
      <c r="BY30" s="712"/>
      <c r="BZ30" s="712"/>
      <c r="CA30" s="712"/>
      <c r="CB30" s="713"/>
      <c r="CD30" s="717"/>
      <c r="CE30" s="718"/>
      <c r="CF30" s="662" t="s">
        <v>581</v>
      </c>
      <c r="CG30" s="663"/>
      <c r="CH30" s="663"/>
      <c r="CI30" s="663"/>
      <c r="CJ30" s="663"/>
      <c r="CK30" s="663"/>
      <c r="CL30" s="663"/>
      <c r="CM30" s="663"/>
      <c r="CN30" s="663"/>
      <c r="CO30" s="663"/>
      <c r="CP30" s="663"/>
      <c r="CQ30" s="664"/>
      <c r="CR30" s="628">
        <v>846436</v>
      </c>
      <c r="CS30" s="629"/>
      <c r="CT30" s="629"/>
      <c r="CU30" s="629"/>
      <c r="CV30" s="629"/>
      <c r="CW30" s="629"/>
      <c r="CX30" s="629"/>
      <c r="CY30" s="630"/>
      <c r="CZ30" s="631">
        <v>7.7</v>
      </c>
      <c r="DA30" s="641"/>
      <c r="DB30" s="641"/>
      <c r="DC30" s="642"/>
      <c r="DD30" s="634">
        <v>843833</v>
      </c>
      <c r="DE30" s="629"/>
      <c r="DF30" s="629"/>
      <c r="DG30" s="629"/>
      <c r="DH30" s="629"/>
      <c r="DI30" s="629"/>
      <c r="DJ30" s="629"/>
      <c r="DK30" s="630"/>
      <c r="DL30" s="634">
        <v>843833</v>
      </c>
      <c r="DM30" s="629"/>
      <c r="DN30" s="629"/>
      <c r="DO30" s="629"/>
      <c r="DP30" s="629"/>
      <c r="DQ30" s="629"/>
      <c r="DR30" s="629"/>
      <c r="DS30" s="629"/>
      <c r="DT30" s="629"/>
      <c r="DU30" s="629"/>
      <c r="DV30" s="630"/>
      <c r="DW30" s="631">
        <v>13.1</v>
      </c>
      <c r="DX30" s="641"/>
      <c r="DY30" s="641"/>
      <c r="DZ30" s="641"/>
      <c r="EA30" s="641"/>
      <c r="EB30" s="641"/>
      <c r="EC30" s="673"/>
    </row>
    <row r="31" spans="2:133" ht="11.25" customHeight="1">
      <c r="B31" s="625" t="s">
        <v>269</v>
      </c>
      <c r="C31" s="626"/>
      <c r="D31" s="626"/>
      <c r="E31" s="626"/>
      <c r="F31" s="626"/>
      <c r="G31" s="626"/>
      <c r="H31" s="626"/>
      <c r="I31" s="626"/>
      <c r="J31" s="626"/>
      <c r="K31" s="626"/>
      <c r="L31" s="626"/>
      <c r="M31" s="626"/>
      <c r="N31" s="626"/>
      <c r="O31" s="626"/>
      <c r="P31" s="626"/>
      <c r="Q31" s="627"/>
      <c r="R31" s="628">
        <v>12603</v>
      </c>
      <c r="S31" s="629"/>
      <c r="T31" s="629"/>
      <c r="U31" s="629"/>
      <c r="V31" s="629"/>
      <c r="W31" s="629"/>
      <c r="X31" s="629"/>
      <c r="Y31" s="630"/>
      <c r="Z31" s="655">
        <v>0.1</v>
      </c>
      <c r="AA31" s="655"/>
      <c r="AB31" s="655"/>
      <c r="AC31" s="655"/>
      <c r="AD31" s="656" t="s">
        <v>582</v>
      </c>
      <c r="AE31" s="656"/>
      <c r="AF31" s="656"/>
      <c r="AG31" s="656"/>
      <c r="AH31" s="656"/>
      <c r="AI31" s="656"/>
      <c r="AJ31" s="656"/>
      <c r="AK31" s="656"/>
      <c r="AL31" s="631" t="s">
        <v>544</v>
      </c>
      <c r="AM31" s="632"/>
      <c r="AN31" s="632"/>
      <c r="AO31" s="657"/>
      <c r="AP31" s="703" t="s">
        <v>270</v>
      </c>
      <c r="AQ31" s="704"/>
      <c r="AR31" s="704"/>
      <c r="AS31" s="704"/>
      <c r="AT31" s="709" t="s">
        <v>271</v>
      </c>
      <c r="AU31" s="366"/>
      <c r="AV31" s="366"/>
      <c r="AW31" s="366"/>
      <c r="AX31" s="696" t="s">
        <v>187</v>
      </c>
      <c r="AY31" s="697"/>
      <c r="AZ31" s="697"/>
      <c r="BA31" s="697"/>
      <c r="BB31" s="697"/>
      <c r="BC31" s="697"/>
      <c r="BD31" s="697"/>
      <c r="BE31" s="697"/>
      <c r="BF31" s="698"/>
      <c r="BG31" s="699">
        <v>99.5</v>
      </c>
      <c r="BH31" s="700"/>
      <c r="BI31" s="700"/>
      <c r="BJ31" s="700"/>
      <c r="BK31" s="700"/>
      <c r="BL31" s="700"/>
      <c r="BM31" s="701">
        <v>97.8</v>
      </c>
      <c r="BN31" s="700"/>
      <c r="BO31" s="700"/>
      <c r="BP31" s="700"/>
      <c r="BQ31" s="702"/>
      <c r="BR31" s="699">
        <v>99.4</v>
      </c>
      <c r="BS31" s="700"/>
      <c r="BT31" s="700"/>
      <c r="BU31" s="700"/>
      <c r="BV31" s="700"/>
      <c r="BW31" s="700"/>
      <c r="BX31" s="701">
        <v>97.3</v>
      </c>
      <c r="BY31" s="700"/>
      <c r="BZ31" s="700"/>
      <c r="CA31" s="700"/>
      <c r="CB31" s="702"/>
      <c r="CD31" s="717"/>
      <c r="CE31" s="718"/>
      <c r="CF31" s="662" t="s">
        <v>583</v>
      </c>
      <c r="CG31" s="663"/>
      <c r="CH31" s="663"/>
      <c r="CI31" s="663"/>
      <c r="CJ31" s="663"/>
      <c r="CK31" s="663"/>
      <c r="CL31" s="663"/>
      <c r="CM31" s="663"/>
      <c r="CN31" s="663"/>
      <c r="CO31" s="663"/>
      <c r="CP31" s="663"/>
      <c r="CQ31" s="664"/>
      <c r="CR31" s="628">
        <v>76241</v>
      </c>
      <c r="CS31" s="639"/>
      <c r="CT31" s="639"/>
      <c r="CU31" s="639"/>
      <c r="CV31" s="639"/>
      <c r="CW31" s="639"/>
      <c r="CX31" s="639"/>
      <c r="CY31" s="640"/>
      <c r="CZ31" s="631">
        <v>0.7</v>
      </c>
      <c r="DA31" s="641"/>
      <c r="DB31" s="641"/>
      <c r="DC31" s="642"/>
      <c r="DD31" s="634">
        <v>76241</v>
      </c>
      <c r="DE31" s="639"/>
      <c r="DF31" s="639"/>
      <c r="DG31" s="639"/>
      <c r="DH31" s="639"/>
      <c r="DI31" s="639"/>
      <c r="DJ31" s="639"/>
      <c r="DK31" s="640"/>
      <c r="DL31" s="634">
        <v>76241</v>
      </c>
      <c r="DM31" s="639"/>
      <c r="DN31" s="639"/>
      <c r="DO31" s="639"/>
      <c r="DP31" s="639"/>
      <c r="DQ31" s="639"/>
      <c r="DR31" s="639"/>
      <c r="DS31" s="639"/>
      <c r="DT31" s="639"/>
      <c r="DU31" s="639"/>
      <c r="DV31" s="640"/>
      <c r="DW31" s="631">
        <v>1.2</v>
      </c>
      <c r="DX31" s="641"/>
      <c r="DY31" s="641"/>
      <c r="DZ31" s="641"/>
      <c r="EA31" s="641"/>
      <c r="EB31" s="641"/>
      <c r="EC31" s="673"/>
    </row>
    <row r="32" spans="2:133" ht="11.25" customHeight="1">
      <c r="B32" s="625" t="s">
        <v>272</v>
      </c>
      <c r="C32" s="626"/>
      <c r="D32" s="626"/>
      <c r="E32" s="626"/>
      <c r="F32" s="626"/>
      <c r="G32" s="626"/>
      <c r="H32" s="626"/>
      <c r="I32" s="626"/>
      <c r="J32" s="626"/>
      <c r="K32" s="626"/>
      <c r="L32" s="626"/>
      <c r="M32" s="626"/>
      <c r="N32" s="626"/>
      <c r="O32" s="626"/>
      <c r="P32" s="626"/>
      <c r="Q32" s="627"/>
      <c r="R32" s="628">
        <v>2118594</v>
      </c>
      <c r="S32" s="629"/>
      <c r="T32" s="629"/>
      <c r="U32" s="629"/>
      <c r="V32" s="629"/>
      <c r="W32" s="629"/>
      <c r="X32" s="629"/>
      <c r="Y32" s="630"/>
      <c r="Z32" s="655">
        <v>18.399999999999999</v>
      </c>
      <c r="AA32" s="655"/>
      <c r="AB32" s="655"/>
      <c r="AC32" s="655"/>
      <c r="AD32" s="656" t="s">
        <v>544</v>
      </c>
      <c r="AE32" s="656"/>
      <c r="AF32" s="656"/>
      <c r="AG32" s="656"/>
      <c r="AH32" s="656"/>
      <c r="AI32" s="656"/>
      <c r="AJ32" s="656"/>
      <c r="AK32" s="656"/>
      <c r="AL32" s="631" t="s">
        <v>547</v>
      </c>
      <c r="AM32" s="632"/>
      <c r="AN32" s="632"/>
      <c r="AO32" s="657"/>
      <c r="AP32" s="705"/>
      <c r="AQ32" s="706"/>
      <c r="AR32" s="706"/>
      <c r="AS32" s="706"/>
      <c r="AT32" s="710"/>
      <c r="AU32" s="362" t="s">
        <v>584</v>
      </c>
      <c r="AV32" s="362"/>
      <c r="AW32" s="362"/>
      <c r="AX32" s="625" t="s">
        <v>273</v>
      </c>
      <c r="AY32" s="626"/>
      <c r="AZ32" s="626"/>
      <c r="BA32" s="626"/>
      <c r="BB32" s="626"/>
      <c r="BC32" s="626"/>
      <c r="BD32" s="626"/>
      <c r="BE32" s="626"/>
      <c r="BF32" s="627"/>
      <c r="BG32" s="694">
        <v>99.3</v>
      </c>
      <c r="BH32" s="639"/>
      <c r="BI32" s="639"/>
      <c r="BJ32" s="639"/>
      <c r="BK32" s="639"/>
      <c r="BL32" s="639"/>
      <c r="BM32" s="632">
        <v>98.3</v>
      </c>
      <c r="BN32" s="695"/>
      <c r="BO32" s="695"/>
      <c r="BP32" s="695"/>
      <c r="BQ32" s="671"/>
      <c r="BR32" s="694">
        <v>99.5</v>
      </c>
      <c r="BS32" s="639"/>
      <c r="BT32" s="639"/>
      <c r="BU32" s="639"/>
      <c r="BV32" s="639"/>
      <c r="BW32" s="639"/>
      <c r="BX32" s="632">
        <v>97.6</v>
      </c>
      <c r="BY32" s="695"/>
      <c r="BZ32" s="695"/>
      <c r="CA32" s="695"/>
      <c r="CB32" s="671"/>
      <c r="CD32" s="719"/>
      <c r="CE32" s="720"/>
      <c r="CF32" s="662" t="s">
        <v>585</v>
      </c>
      <c r="CG32" s="663"/>
      <c r="CH32" s="663"/>
      <c r="CI32" s="663"/>
      <c r="CJ32" s="663"/>
      <c r="CK32" s="663"/>
      <c r="CL32" s="663"/>
      <c r="CM32" s="663"/>
      <c r="CN32" s="663"/>
      <c r="CO32" s="663"/>
      <c r="CP32" s="663"/>
      <c r="CQ32" s="664"/>
      <c r="CR32" s="628">
        <v>12</v>
      </c>
      <c r="CS32" s="629"/>
      <c r="CT32" s="629"/>
      <c r="CU32" s="629"/>
      <c r="CV32" s="629"/>
      <c r="CW32" s="629"/>
      <c r="CX32" s="629"/>
      <c r="CY32" s="630"/>
      <c r="CZ32" s="631">
        <v>0</v>
      </c>
      <c r="DA32" s="641"/>
      <c r="DB32" s="641"/>
      <c r="DC32" s="642"/>
      <c r="DD32" s="634">
        <v>12</v>
      </c>
      <c r="DE32" s="629"/>
      <c r="DF32" s="629"/>
      <c r="DG32" s="629"/>
      <c r="DH32" s="629"/>
      <c r="DI32" s="629"/>
      <c r="DJ32" s="629"/>
      <c r="DK32" s="630"/>
      <c r="DL32" s="634">
        <v>12</v>
      </c>
      <c r="DM32" s="629"/>
      <c r="DN32" s="629"/>
      <c r="DO32" s="629"/>
      <c r="DP32" s="629"/>
      <c r="DQ32" s="629"/>
      <c r="DR32" s="629"/>
      <c r="DS32" s="629"/>
      <c r="DT32" s="629"/>
      <c r="DU32" s="629"/>
      <c r="DV32" s="630"/>
      <c r="DW32" s="631">
        <v>0</v>
      </c>
      <c r="DX32" s="641"/>
      <c r="DY32" s="641"/>
      <c r="DZ32" s="641"/>
      <c r="EA32" s="641"/>
      <c r="EB32" s="641"/>
      <c r="EC32" s="673"/>
    </row>
    <row r="33" spans="2:133" ht="11.25" customHeight="1">
      <c r="B33" s="691" t="s">
        <v>274</v>
      </c>
      <c r="C33" s="692"/>
      <c r="D33" s="692"/>
      <c r="E33" s="692"/>
      <c r="F33" s="692"/>
      <c r="G33" s="692"/>
      <c r="H33" s="692"/>
      <c r="I33" s="692"/>
      <c r="J33" s="692"/>
      <c r="K33" s="692"/>
      <c r="L33" s="692"/>
      <c r="M33" s="692"/>
      <c r="N33" s="692"/>
      <c r="O33" s="692"/>
      <c r="P33" s="692"/>
      <c r="Q33" s="693"/>
      <c r="R33" s="628" t="s">
        <v>582</v>
      </c>
      <c r="S33" s="629"/>
      <c r="T33" s="629"/>
      <c r="U33" s="629"/>
      <c r="V33" s="629"/>
      <c r="W33" s="629"/>
      <c r="X33" s="629"/>
      <c r="Y33" s="630"/>
      <c r="Z33" s="655" t="s">
        <v>544</v>
      </c>
      <c r="AA33" s="655"/>
      <c r="AB33" s="655"/>
      <c r="AC33" s="655"/>
      <c r="AD33" s="656" t="s">
        <v>544</v>
      </c>
      <c r="AE33" s="656"/>
      <c r="AF33" s="656"/>
      <c r="AG33" s="656"/>
      <c r="AH33" s="656"/>
      <c r="AI33" s="656"/>
      <c r="AJ33" s="656"/>
      <c r="AK33" s="656"/>
      <c r="AL33" s="631" t="s">
        <v>544</v>
      </c>
      <c r="AM33" s="632"/>
      <c r="AN33" s="632"/>
      <c r="AO33" s="657"/>
      <c r="AP33" s="707"/>
      <c r="AQ33" s="708"/>
      <c r="AR33" s="708"/>
      <c r="AS33" s="708"/>
      <c r="AT33" s="711"/>
      <c r="AU33" s="360"/>
      <c r="AV33" s="360"/>
      <c r="AW33" s="360"/>
      <c r="AX33" s="605" t="s">
        <v>275</v>
      </c>
      <c r="AY33" s="606"/>
      <c r="AZ33" s="606"/>
      <c r="BA33" s="606"/>
      <c r="BB33" s="606"/>
      <c r="BC33" s="606"/>
      <c r="BD33" s="606"/>
      <c r="BE33" s="606"/>
      <c r="BF33" s="607"/>
      <c r="BG33" s="690">
        <v>99.7</v>
      </c>
      <c r="BH33" s="609"/>
      <c r="BI33" s="609"/>
      <c r="BJ33" s="609"/>
      <c r="BK33" s="609"/>
      <c r="BL33" s="609"/>
      <c r="BM33" s="647">
        <v>97.2</v>
      </c>
      <c r="BN33" s="609"/>
      <c r="BO33" s="609"/>
      <c r="BP33" s="609"/>
      <c r="BQ33" s="658"/>
      <c r="BR33" s="690">
        <v>99.3</v>
      </c>
      <c r="BS33" s="609"/>
      <c r="BT33" s="609"/>
      <c r="BU33" s="609"/>
      <c r="BV33" s="609"/>
      <c r="BW33" s="609"/>
      <c r="BX33" s="647">
        <v>96.8</v>
      </c>
      <c r="BY33" s="609"/>
      <c r="BZ33" s="609"/>
      <c r="CA33" s="609"/>
      <c r="CB33" s="658"/>
      <c r="CD33" s="662" t="s">
        <v>276</v>
      </c>
      <c r="CE33" s="663"/>
      <c r="CF33" s="663"/>
      <c r="CG33" s="663"/>
      <c r="CH33" s="663"/>
      <c r="CI33" s="663"/>
      <c r="CJ33" s="663"/>
      <c r="CK33" s="663"/>
      <c r="CL33" s="663"/>
      <c r="CM33" s="663"/>
      <c r="CN33" s="663"/>
      <c r="CO33" s="663"/>
      <c r="CP33" s="663"/>
      <c r="CQ33" s="664"/>
      <c r="CR33" s="628">
        <v>4657153</v>
      </c>
      <c r="CS33" s="639"/>
      <c r="CT33" s="639"/>
      <c r="CU33" s="639"/>
      <c r="CV33" s="639"/>
      <c r="CW33" s="639"/>
      <c r="CX33" s="639"/>
      <c r="CY33" s="640"/>
      <c r="CZ33" s="631">
        <v>42.6</v>
      </c>
      <c r="DA33" s="641"/>
      <c r="DB33" s="641"/>
      <c r="DC33" s="642"/>
      <c r="DD33" s="634">
        <v>3734251</v>
      </c>
      <c r="DE33" s="639"/>
      <c r="DF33" s="639"/>
      <c r="DG33" s="639"/>
      <c r="DH33" s="639"/>
      <c r="DI33" s="639"/>
      <c r="DJ33" s="639"/>
      <c r="DK33" s="640"/>
      <c r="DL33" s="634">
        <v>2761836</v>
      </c>
      <c r="DM33" s="639"/>
      <c r="DN33" s="639"/>
      <c r="DO33" s="639"/>
      <c r="DP33" s="639"/>
      <c r="DQ33" s="639"/>
      <c r="DR33" s="639"/>
      <c r="DS33" s="639"/>
      <c r="DT33" s="639"/>
      <c r="DU33" s="639"/>
      <c r="DV33" s="640"/>
      <c r="DW33" s="631">
        <v>42.8</v>
      </c>
      <c r="DX33" s="641"/>
      <c r="DY33" s="641"/>
      <c r="DZ33" s="641"/>
      <c r="EA33" s="641"/>
      <c r="EB33" s="641"/>
      <c r="EC33" s="673"/>
    </row>
    <row r="34" spans="2:133" ht="11.25" customHeight="1">
      <c r="B34" s="625" t="s">
        <v>277</v>
      </c>
      <c r="C34" s="626"/>
      <c r="D34" s="626"/>
      <c r="E34" s="626"/>
      <c r="F34" s="626"/>
      <c r="G34" s="626"/>
      <c r="H34" s="626"/>
      <c r="I34" s="626"/>
      <c r="J34" s="626"/>
      <c r="K34" s="626"/>
      <c r="L34" s="626"/>
      <c r="M34" s="626"/>
      <c r="N34" s="626"/>
      <c r="O34" s="626"/>
      <c r="P34" s="626"/>
      <c r="Q34" s="627"/>
      <c r="R34" s="628">
        <v>666816</v>
      </c>
      <c r="S34" s="629"/>
      <c r="T34" s="629"/>
      <c r="U34" s="629"/>
      <c r="V34" s="629"/>
      <c r="W34" s="629"/>
      <c r="X34" s="629"/>
      <c r="Y34" s="630"/>
      <c r="Z34" s="655">
        <v>5.8</v>
      </c>
      <c r="AA34" s="655"/>
      <c r="AB34" s="655"/>
      <c r="AC34" s="655"/>
      <c r="AD34" s="656" t="s">
        <v>544</v>
      </c>
      <c r="AE34" s="656"/>
      <c r="AF34" s="656"/>
      <c r="AG34" s="656"/>
      <c r="AH34" s="656"/>
      <c r="AI34" s="656"/>
      <c r="AJ34" s="656"/>
      <c r="AK34" s="656"/>
      <c r="AL34" s="631" t="s">
        <v>586</v>
      </c>
      <c r="AM34" s="632"/>
      <c r="AN34" s="632"/>
      <c r="AO34" s="657"/>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2" t="s">
        <v>587</v>
      </c>
      <c r="CE34" s="663"/>
      <c r="CF34" s="663"/>
      <c r="CG34" s="663"/>
      <c r="CH34" s="663"/>
      <c r="CI34" s="663"/>
      <c r="CJ34" s="663"/>
      <c r="CK34" s="663"/>
      <c r="CL34" s="663"/>
      <c r="CM34" s="663"/>
      <c r="CN34" s="663"/>
      <c r="CO34" s="663"/>
      <c r="CP34" s="663"/>
      <c r="CQ34" s="664"/>
      <c r="CR34" s="628">
        <v>1844904</v>
      </c>
      <c r="CS34" s="629"/>
      <c r="CT34" s="629"/>
      <c r="CU34" s="629"/>
      <c r="CV34" s="629"/>
      <c r="CW34" s="629"/>
      <c r="CX34" s="629"/>
      <c r="CY34" s="630"/>
      <c r="CZ34" s="631">
        <v>16.899999999999999</v>
      </c>
      <c r="DA34" s="641"/>
      <c r="DB34" s="641"/>
      <c r="DC34" s="642"/>
      <c r="DD34" s="634">
        <v>1288194</v>
      </c>
      <c r="DE34" s="629"/>
      <c r="DF34" s="629"/>
      <c r="DG34" s="629"/>
      <c r="DH34" s="629"/>
      <c r="DI34" s="629"/>
      <c r="DJ34" s="629"/>
      <c r="DK34" s="630"/>
      <c r="DL34" s="634">
        <v>1079806</v>
      </c>
      <c r="DM34" s="629"/>
      <c r="DN34" s="629"/>
      <c r="DO34" s="629"/>
      <c r="DP34" s="629"/>
      <c r="DQ34" s="629"/>
      <c r="DR34" s="629"/>
      <c r="DS34" s="629"/>
      <c r="DT34" s="629"/>
      <c r="DU34" s="629"/>
      <c r="DV34" s="630"/>
      <c r="DW34" s="631">
        <v>16.7</v>
      </c>
      <c r="DX34" s="641"/>
      <c r="DY34" s="641"/>
      <c r="DZ34" s="641"/>
      <c r="EA34" s="641"/>
      <c r="EB34" s="641"/>
      <c r="EC34" s="673"/>
    </row>
    <row r="35" spans="2:133" ht="11.25" customHeight="1">
      <c r="B35" s="625" t="s">
        <v>278</v>
      </c>
      <c r="C35" s="626"/>
      <c r="D35" s="626"/>
      <c r="E35" s="626"/>
      <c r="F35" s="626"/>
      <c r="G35" s="626"/>
      <c r="H35" s="626"/>
      <c r="I35" s="626"/>
      <c r="J35" s="626"/>
      <c r="K35" s="626"/>
      <c r="L35" s="626"/>
      <c r="M35" s="626"/>
      <c r="N35" s="626"/>
      <c r="O35" s="626"/>
      <c r="P35" s="626"/>
      <c r="Q35" s="627"/>
      <c r="R35" s="628">
        <v>14238</v>
      </c>
      <c r="S35" s="629"/>
      <c r="T35" s="629"/>
      <c r="U35" s="629"/>
      <c r="V35" s="629"/>
      <c r="W35" s="629"/>
      <c r="X35" s="629"/>
      <c r="Y35" s="630"/>
      <c r="Z35" s="655">
        <v>0.1</v>
      </c>
      <c r="AA35" s="655"/>
      <c r="AB35" s="655"/>
      <c r="AC35" s="655"/>
      <c r="AD35" s="656" t="s">
        <v>544</v>
      </c>
      <c r="AE35" s="656"/>
      <c r="AF35" s="656"/>
      <c r="AG35" s="656"/>
      <c r="AH35" s="656"/>
      <c r="AI35" s="656"/>
      <c r="AJ35" s="656"/>
      <c r="AK35" s="656"/>
      <c r="AL35" s="631" t="s">
        <v>588</v>
      </c>
      <c r="AM35" s="632"/>
      <c r="AN35" s="632"/>
      <c r="AO35" s="657"/>
      <c r="AP35" s="218"/>
      <c r="AQ35" s="687" t="s">
        <v>279</v>
      </c>
      <c r="AR35" s="688"/>
      <c r="AS35" s="688"/>
      <c r="AT35" s="688"/>
      <c r="AU35" s="688"/>
      <c r="AV35" s="688"/>
      <c r="AW35" s="688"/>
      <c r="AX35" s="688"/>
      <c r="AY35" s="688"/>
      <c r="AZ35" s="688"/>
      <c r="BA35" s="688"/>
      <c r="BB35" s="688"/>
      <c r="BC35" s="688"/>
      <c r="BD35" s="688"/>
      <c r="BE35" s="688"/>
      <c r="BF35" s="689"/>
      <c r="BG35" s="687" t="s">
        <v>280</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2" t="s">
        <v>589</v>
      </c>
      <c r="CE35" s="663"/>
      <c r="CF35" s="663"/>
      <c r="CG35" s="663"/>
      <c r="CH35" s="663"/>
      <c r="CI35" s="663"/>
      <c r="CJ35" s="663"/>
      <c r="CK35" s="663"/>
      <c r="CL35" s="663"/>
      <c r="CM35" s="663"/>
      <c r="CN35" s="663"/>
      <c r="CO35" s="663"/>
      <c r="CP35" s="663"/>
      <c r="CQ35" s="664"/>
      <c r="CR35" s="628">
        <v>66461</v>
      </c>
      <c r="CS35" s="639"/>
      <c r="CT35" s="639"/>
      <c r="CU35" s="639"/>
      <c r="CV35" s="639"/>
      <c r="CW35" s="639"/>
      <c r="CX35" s="639"/>
      <c r="CY35" s="640"/>
      <c r="CZ35" s="631">
        <v>0.6</v>
      </c>
      <c r="DA35" s="641"/>
      <c r="DB35" s="641"/>
      <c r="DC35" s="642"/>
      <c r="DD35" s="634">
        <v>49431</v>
      </c>
      <c r="DE35" s="639"/>
      <c r="DF35" s="639"/>
      <c r="DG35" s="639"/>
      <c r="DH35" s="639"/>
      <c r="DI35" s="639"/>
      <c r="DJ35" s="639"/>
      <c r="DK35" s="640"/>
      <c r="DL35" s="634">
        <v>47987</v>
      </c>
      <c r="DM35" s="639"/>
      <c r="DN35" s="639"/>
      <c r="DO35" s="639"/>
      <c r="DP35" s="639"/>
      <c r="DQ35" s="639"/>
      <c r="DR35" s="639"/>
      <c r="DS35" s="639"/>
      <c r="DT35" s="639"/>
      <c r="DU35" s="639"/>
      <c r="DV35" s="640"/>
      <c r="DW35" s="631">
        <v>0.7</v>
      </c>
      <c r="DX35" s="641"/>
      <c r="DY35" s="641"/>
      <c r="DZ35" s="641"/>
      <c r="EA35" s="641"/>
      <c r="EB35" s="641"/>
      <c r="EC35" s="673"/>
    </row>
    <row r="36" spans="2:133" ht="11.25" customHeight="1">
      <c r="B36" s="625" t="s">
        <v>281</v>
      </c>
      <c r="C36" s="626"/>
      <c r="D36" s="626"/>
      <c r="E36" s="626"/>
      <c r="F36" s="626"/>
      <c r="G36" s="626"/>
      <c r="H36" s="626"/>
      <c r="I36" s="626"/>
      <c r="J36" s="626"/>
      <c r="K36" s="626"/>
      <c r="L36" s="626"/>
      <c r="M36" s="626"/>
      <c r="N36" s="626"/>
      <c r="O36" s="626"/>
      <c r="P36" s="626"/>
      <c r="Q36" s="627"/>
      <c r="R36" s="628">
        <v>75076</v>
      </c>
      <c r="S36" s="629"/>
      <c r="T36" s="629"/>
      <c r="U36" s="629"/>
      <c r="V36" s="629"/>
      <c r="W36" s="629"/>
      <c r="X36" s="629"/>
      <c r="Y36" s="630"/>
      <c r="Z36" s="655">
        <v>0.7</v>
      </c>
      <c r="AA36" s="655"/>
      <c r="AB36" s="655"/>
      <c r="AC36" s="655"/>
      <c r="AD36" s="656" t="s">
        <v>544</v>
      </c>
      <c r="AE36" s="656"/>
      <c r="AF36" s="656"/>
      <c r="AG36" s="656"/>
      <c r="AH36" s="656"/>
      <c r="AI36" s="656"/>
      <c r="AJ36" s="656"/>
      <c r="AK36" s="656"/>
      <c r="AL36" s="631" t="s">
        <v>544</v>
      </c>
      <c r="AM36" s="632"/>
      <c r="AN36" s="632"/>
      <c r="AO36" s="657"/>
      <c r="AP36" s="218"/>
      <c r="AQ36" s="678" t="s">
        <v>590</v>
      </c>
      <c r="AR36" s="679"/>
      <c r="AS36" s="679"/>
      <c r="AT36" s="679"/>
      <c r="AU36" s="679"/>
      <c r="AV36" s="679"/>
      <c r="AW36" s="679"/>
      <c r="AX36" s="679"/>
      <c r="AY36" s="680"/>
      <c r="AZ36" s="681">
        <v>1080127</v>
      </c>
      <c r="BA36" s="682"/>
      <c r="BB36" s="682"/>
      <c r="BC36" s="682"/>
      <c r="BD36" s="682"/>
      <c r="BE36" s="682"/>
      <c r="BF36" s="683"/>
      <c r="BG36" s="684" t="s">
        <v>282</v>
      </c>
      <c r="BH36" s="685"/>
      <c r="BI36" s="685"/>
      <c r="BJ36" s="685"/>
      <c r="BK36" s="685"/>
      <c r="BL36" s="685"/>
      <c r="BM36" s="685"/>
      <c r="BN36" s="685"/>
      <c r="BO36" s="685"/>
      <c r="BP36" s="685"/>
      <c r="BQ36" s="685"/>
      <c r="BR36" s="685"/>
      <c r="BS36" s="685"/>
      <c r="BT36" s="685"/>
      <c r="BU36" s="686"/>
      <c r="BV36" s="681">
        <v>25172</v>
      </c>
      <c r="BW36" s="682"/>
      <c r="BX36" s="682"/>
      <c r="BY36" s="682"/>
      <c r="BZ36" s="682"/>
      <c r="CA36" s="682"/>
      <c r="CB36" s="683"/>
      <c r="CD36" s="662" t="s">
        <v>283</v>
      </c>
      <c r="CE36" s="663"/>
      <c r="CF36" s="663"/>
      <c r="CG36" s="663"/>
      <c r="CH36" s="663"/>
      <c r="CI36" s="663"/>
      <c r="CJ36" s="663"/>
      <c r="CK36" s="663"/>
      <c r="CL36" s="663"/>
      <c r="CM36" s="663"/>
      <c r="CN36" s="663"/>
      <c r="CO36" s="663"/>
      <c r="CP36" s="663"/>
      <c r="CQ36" s="664"/>
      <c r="CR36" s="628">
        <v>1680950</v>
      </c>
      <c r="CS36" s="629"/>
      <c r="CT36" s="629"/>
      <c r="CU36" s="629"/>
      <c r="CV36" s="629"/>
      <c r="CW36" s="629"/>
      <c r="CX36" s="629"/>
      <c r="CY36" s="630"/>
      <c r="CZ36" s="631">
        <v>15.4</v>
      </c>
      <c r="DA36" s="641"/>
      <c r="DB36" s="641"/>
      <c r="DC36" s="642"/>
      <c r="DD36" s="634">
        <v>1514354</v>
      </c>
      <c r="DE36" s="629"/>
      <c r="DF36" s="629"/>
      <c r="DG36" s="629"/>
      <c r="DH36" s="629"/>
      <c r="DI36" s="629"/>
      <c r="DJ36" s="629"/>
      <c r="DK36" s="630"/>
      <c r="DL36" s="634">
        <v>1139357</v>
      </c>
      <c r="DM36" s="629"/>
      <c r="DN36" s="629"/>
      <c r="DO36" s="629"/>
      <c r="DP36" s="629"/>
      <c r="DQ36" s="629"/>
      <c r="DR36" s="629"/>
      <c r="DS36" s="629"/>
      <c r="DT36" s="629"/>
      <c r="DU36" s="629"/>
      <c r="DV36" s="630"/>
      <c r="DW36" s="631">
        <v>17.7</v>
      </c>
      <c r="DX36" s="641"/>
      <c r="DY36" s="641"/>
      <c r="DZ36" s="641"/>
      <c r="EA36" s="641"/>
      <c r="EB36" s="641"/>
      <c r="EC36" s="673"/>
    </row>
    <row r="37" spans="2:133" ht="11.25" customHeight="1">
      <c r="B37" s="625" t="s">
        <v>284</v>
      </c>
      <c r="C37" s="626"/>
      <c r="D37" s="626"/>
      <c r="E37" s="626"/>
      <c r="F37" s="626"/>
      <c r="G37" s="626"/>
      <c r="H37" s="626"/>
      <c r="I37" s="626"/>
      <c r="J37" s="626"/>
      <c r="K37" s="626"/>
      <c r="L37" s="626"/>
      <c r="M37" s="626"/>
      <c r="N37" s="626"/>
      <c r="O37" s="626"/>
      <c r="P37" s="626"/>
      <c r="Q37" s="627"/>
      <c r="R37" s="628">
        <v>180200</v>
      </c>
      <c r="S37" s="629"/>
      <c r="T37" s="629"/>
      <c r="U37" s="629"/>
      <c r="V37" s="629"/>
      <c r="W37" s="629"/>
      <c r="X37" s="629"/>
      <c r="Y37" s="630"/>
      <c r="Z37" s="655">
        <v>1.6</v>
      </c>
      <c r="AA37" s="655"/>
      <c r="AB37" s="655"/>
      <c r="AC37" s="655"/>
      <c r="AD37" s="656" t="s">
        <v>582</v>
      </c>
      <c r="AE37" s="656"/>
      <c r="AF37" s="656"/>
      <c r="AG37" s="656"/>
      <c r="AH37" s="656"/>
      <c r="AI37" s="656"/>
      <c r="AJ37" s="656"/>
      <c r="AK37" s="656"/>
      <c r="AL37" s="631" t="s">
        <v>544</v>
      </c>
      <c r="AM37" s="632"/>
      <c r="AN37" s="632"/>
      <c r="AO37" s="657"/>
      <c r="AQ37" s="668" t="s">
        <v>591</v>
      </c>
      <c r="AR37" s="669"/>
      <c r="AS37" s="669"/>
      <c r="AT37" s="669"/>
      <c r="AU37" s="669"/>
      <c r="AV37" s="669"/>
      <c r="AW37" s="669"/>
      <c r="AX37" s="669"/>
      <c r="AY37" s="670"/>
      <c r="AZ37" s="628">
        <v>474386</v>
      </c>
      <c r="BA37" s="629"/>
      <c r="BB37" s="629"/>
      <c r="BC37" s="629"/>
      <c r="BD37" s="639"/>
      <c r="BE37" s="639"/>
      <c r="BF37" s="671"/>
      <c r="BG37" s="662" t="s">
        <v>285</v>
      </c>
      <c r="BH37" s="663"/>
      <c r="BI37" s="663"/>
      <c r="BJ37" s="663"/>
      <c r="BK37" s="663"/>
      <c r="BL37" s="663"/>
      <c r="BM37" s="663"/>
      <c r="BN37" s="663"/>
      <c r="BO37" s="663"/>
      <c r="BP37" s="663"/>
      <c r="BQ37" s="663"/>
      <c r="BR37" s="663"/>
      <c r="BS37" s="663"/>
      <c r="BT37" s="663"/>
      <c r="BU37" s="664"/>
      <c r="BV37" s="628">
        <v>25172</v>
      </c>
      <c r="BW37" s="629"/>
      <c r="BX37" s="629"/>
      <c r="BY37" s="629"/>
      <c r="BZ37" s="629"/>
      <c r="CA37" s="629"/>
      <c r="CB37" s="672"/>
      <c r="CD37" s="662" t="s">
        <v>592</v>
      </c>
      <c r="CE37" s="663"/>
      <c r="CF37" s="663"/>
      <c r="CG37" s="663"/>
      <c r="CH37" s="663"/>
      <c r="CI37" s="663"/>
      <c r="CJ37" s="663"/>
      <c r="CK37" s="663"/>
      <c r="CL37" s="663"/>
      <c r="CM37" s="663"/>
      <c r="CN37" s="663"/>
      <c r="CO37" s="663"/>
      <c r="CP37" s="663"/>
      <c r="CQ37" s="664"/>
      <c r="CR37" s="628">
        <v>668554</v>
      </c>
      <c r="CS37" s="639"/>
      <c r="CT37" s="639"/>
      <c r="CU37" s="639"/>
      <c r="CV37" s="639"/>
      <c r="CW37" s="639"/>
      <c r="CX37" s="639"/>
      <c r="CY37" s="640"/>
      <c r="CZ37" s="631">
        <v>6.1</v>
      </c>
      <c r="DA37" s="641"/>
      <c r="DB37" s="641"/>
      <c r="DC37" s="642"/>
      <c r="DD37" s="634">
        <v>666203</v>
      </c>
      <c r="DE37" s="639"/>
      <c r="DF37" s="639"/>
      <c r="DG37" s="639"/>
      <c r="DH37" s="639"/>
      <c r="DI37" s="639"/>
      <c r="DJ37" s="639"/>
      <c r="DK37" s="640"/>
      <c r="DL37" s="634">
        <v>604624</v>
      </c>
      <c r="DM37" s="639"/>
      <c r="DN37" s="639"/>
      <c r="DO37" s="639"/>
      <c r="DP37" s="639"/>
      <c r="DQ37" s="639"/>
      <c r="DR37" s="639"/>
      <c r="DS37" s="639"/>
      <c r="DT37" s="639"/>
      <c r="DU37" s="639"/>
      <c r="DV37" s="640"/>
      <c r="DW37" s="631">
        <v>9.4</v>
      </c>
      <c r="DX37" s="641"/>
      <c r="DY37" s="641"/>
      <c r="DZ37" s="641"/>
      <c r="EA37" s="641"/>
      <c r="EB37" s="641"/>
      <c r="EC37" s="673"/>
    </row>
    <row r="38" spans="2:133" ht="11.25" customHeight="1">
      <c r="B38" s="625" t="s">
        <v>286</v>
      </c>
      <c r="C38" s="626"/>
      <c r="D38" s="626"/>
      <c r="E38" s="626"/>
      <c r="F38" s="626"/>
      <c r="G38" s="626"/>
      <c r="H38" s="626"/>
      <c r="I38" s="626"/>
      <c r="J38" s="626"/>
      <c r="K38" s="626"/>
      <c r="L38" s="626"/>
      <c r="M38" s="626"/>
      <c r="N38" s="626"/>
      <c r="O38" s="626"/>
      <c r="P38" s="626"/>
      <c r="Q38" s="627"/>
      <c r="R38" s="628">
        <v>423234</v>
      </c>
      <c r="S38" s="629"/>
      <c r="T38" s="629"/>
      <c r="U38" s="629"/>
      <c r="V38" s="629"/>
      <c r="W38" s="629"/>
      <c r="X38" s="629"/>
      <c r="Y38" s="630"/>
      <c r="Z38" s="655">
        <v>3.7</v>
      </c>
      <c r="AA38" s="655"/>
      <c r="AB38" s="655"/>
      <c r="AC38" s="655"/>
      <c r="AD38" s="656" t="s">
        <v>544</v>
      </c>
      <c r="AE38" s="656"/>
      <c r="AF38" s="656"/>
      <c r="AG38" s="656"/>
      <c r="AH38" s="656"/>
      <c r="AI38" s="656"/>
      <c r="AJ38" s="656"/>
      <c r="AK38" s="656"/>
      <c r="AL38" s="631" t="s">
        <v>544</v>
      </c>
      <c r="AM38" s="632"/>
      <c r="AN38" s="632"/>
      <c r="AO38" s="657"/>
      <c r="AQ38" s="668" t="s">
        <v>593</v>
      </c>
      <c r="AR38" s="669"/>
      <c r="AS38" s="669"/>
      <c r="AT38" s="669"/>
      <c r="AU38" s="669"/>
      <c r="AV38" s="669"/>
      <c r="AW38" s="669"/>
      <c r="AX38" s="669"/>
      <c r="AY38" s="670"/>
      <c r="AZ38" s="628">
        <v>1978</v>
      </c>
      <c r="BA38" s="629"/>
      <c r="BB38" s="629"/>
      <c r="BC38" s="629"/>
      <c r="BD38" s="639"/>
      <c r="BE38" s="639"/>
      <c r="BF38" s="671"/>
      <c r="BG38" s="662" t="s">
        <v>287</v>
      </c>
      <c r="BH38" s="663"/>
      <c r="BI38" s="663"/>
      <c r="BJ38" s="663"/>
      <c r="BK38" s="663"/>
      <c r="BL38" s="663"/>
      <c r="BM38" s="663"/>
      <c r="BN38" s="663"/>
      <c r="BO38" s="663"/>
      <c r="BP38" s="663"/>
      <c r="BQ38" s="663"/>
      <c r="BR38" s="663"/>
      <c r="BS38" s="663"/>
      <c r="BT38" s="663"/>
      <c r="BU38" s="664"/>
      <c r="BV38" s="628">
        <v>2299</v>
      </c>
      <c r="BW38" s="629"/>
      <c r="BX38" s="629"/>
      <c r="BY38" s="629"/>
      <c r="BZ38" s="629"/>
      <c r="CA38" s="629"/>
      <c r="CB38" s="672"/>
      <c r="CD38" s="662" t="s">
        <v>594</v>
      </c>
      <c r="CE38" s="663"/>
      <c r="CF38" s="663"/>
      <c r="CG38" s="663"/>
      <c r="CH38" s="663"/>
      <c r="CI38" s="663"/>
      <c r="CJ38" s="663"/>
      <c r="CK38" s="663"/>
      <c r="CL38" s="663"/>
      <c r="CM38" s="663"/>
      <c r="CN38" s="663"/>
      <c r="CO38" s="663"/>
      <c r="CP38" s="663"/>
      <c r="CQ38" s="664"/>
      <c r="CR38" s="628">
        <v>603763</v>
      </c>
      <c r="CS38" s="629"/>
      <c r="CT38" s="629"/>
      <c r="CU38" s="629"/>
      <c r="CV38" s="629"/>
      <c r="CW38" s="629"/>
      <c r="CX38" s="629"/>
      <c r="CY38" s="630"/>
      <c r="CZ38" s="631">
        <v>5.5</v>
      </c>
      <c r="DA38" s="641"/>
      <c r="DB38" s="641"/>
      <c r="DC38" s="642"/>
      <c r="DD38" s="634">
        <v>496955</v>
      </c>
      <c r="DE38" s="629"/>
      <c r="DF38" s="629"/>
      <c r="DG38" s="629"/>
      <c r="DH38" s="629"/>
      <c r="DI38" s="629"/>
      <c r="DJ38" s="629"/>
      <c r="DK38" s="630"/>
      <c r="DL38" s="634">
        <v>494686</v>
      </c>
      <c r="DM38" s="629"/>
      <c r="DN38" s="629"/>
      <c r="DO38" s="629"/>
      <c r="DP38" s="629"/>
      <c r="DQ38" s="629"/>
      <c r="DR38" s="629"/>
      <c r="DS38" s="629"/>
      <c r="DT38" s="629"/>
      <c r="DU38" s="629"/>
      <c r="DV38" s="630"/>
      <c r="DW38" s="631">
        <v>7.7</v>
      </c>
      <c r="DX38" s="641"/>
      <c r="DY38" s="641"/>
      <c r="DZ38" s="641"/>
      <c r="EA38" s="641"/>
      <c r="EB38" s="641"/>
      <c r="EC38" s="673"/>
    </row>
    <row r="39" spans="2:133" ht="11.25" customHeight="1">
      <c r="B39" s="625" t="s">
        <v>288</v>
      </c>
      <c r="C39" s="626"/>
      <c r="D39" s="626"/>
      <c r="E39" s="626"/>
      <c r="F39" s="626"/>
      <c r="G39" s="626"/>
      <c r="H39" s="626"/>
      <c r="I39" s="626"/>
      <c r="J39" s="626"/>
      <c r="K39" s="626"/>
      <c r="L39" s="626"/>
      <c r="M39" s="626"/>
      <c r="N39" s="626"/>
      <c r="O39" s="626"/>
      <c r="P39" s="626"/>
      <c r="Q39" s="627"/>
      <c r="R39" s="628">
        <v>295445</v>
      </c>
      <c r="S39" s="629"/>
      <c r="T39" s="629"/>
      <c r="U39" s="629"/>
      <c r="V39" s="629"/>
      <c r="W39" s="629"/>
      <c r="X39" s="629"/>
      <c r="Y39" s="630"/>
      <c r="Z39" s="655">
        <v>2.6</v>
      </c>
      <c r="AA39" s="655"/>
      <c r="AB39" s="655"/>
      <c r="AC39" s="655"/>
      <c r="AD39" s="656">
        <v>360</v>
      </c>
      <c r="AE39" s="656"/>
      <c r="AF39" s="656"/>
      <c r="AG39" s="656"/>
      <c r="AH39" s="656"/>
      <c r="AI39" s="656"/>
      <c r="AJ39" s="656"/>
      <c r="AK39" s="656"/>
      <c r="AL39" s="631">
        <v>0</v>
      </c>
      <c r="AM39" s="632"/>
      <c r="AN39" s="632"/>
      <c r="AO39" s="657"/>
      <c r="AQ39" s="668" t="s">
        <v>595</v>
      </c>
      <c r="AR39" s="669"/>
      <c r="AS39" s="669"/>
      <c r="AT39" s="669"/>
      <c r="AU39" s="669"/>
      <c r="AV39" s="669"/>
      <c r="AW39" s="669"/>
      <c r="AX39" s="669"/>
      <c r="AY39" s="670"/>
      <c r="AZ39" s="628" t="s">
        <v>544</v>
      </c>
      <c r="BA39" s="629"/>
      <c r="BB39" s="629"/>
      <c r="BC39" s="629"/>
      <c r="BD39" s="639"/>
      <c r="BE39" s="639"/>
      <c r="BF39" s="671"/>
      <c r="BG39" s="662" t="s">
        <v>289</v>
      </c>
      <c r="BH39" s="663"/>
      <c r="BI39" s="663"/>
      <c r="BJ39" s="663"/>
      <c r="BK39" s="663"/>
      <c r="BL39" s="663"/>
      <c r="BM39" s="663"/>
      <c r="BN39" s="663"/>
      <c r="BO39" s="663"/>
      <c r="BP39" s="663"/>
      <c r="BQ39" s="663"/>
      <c r="BR39" s="663"/>
      <c r="BS39" s="663"/>
      <c r="BT39" s="663"/>
      <c r="BU39" s="664"/>
      <c r="BV39" s="628">
        <v>3724</v>
      </c>
      <c r="BW39" s="629"/>
      <c r="BX39" s="629"/>
      <c r="BY39" s="629"/>
      <c r="BZ39" s="629"/>
      <c r="CA39" s="629"/>
      <c r="CB39" s="672"/>
      <c r="CD39" s="662" t="s">
        <v>596</v>
      </c>
      <c r="CE39" s="663"/>
      <c r="CF39" s="663"/>
      <c r="CG39" s="663"/>
      <c r="CH39" s="663"/>
      <c r="CI39" s="663"/>
      <c r="CJ39" s="663"/>
      <c r="CK39" s="663"/>
      <c r="CL39" s="663"/>
      <c r="CM39" s="663"/>
      <c r="CN39" s="663"/>
      <c r="CO39" s="663"/>
      <c r="CP39" s="663"/>
      <c r="CQ39" s="664"/>
      <c r="CR39" s="628">
        <v>459798</v>
      </c>
      <c r="CS39" s="639"/>
      <c r="CT39" s="639"/>
      <c r="CU39" s="639"/>
      <c r="CV39" s="639"/>
      <c r="CW39" s="639"/>
      <c r="CX39" s="639"/>
      <c r="CY39" s="640"/>
      <c r="CZ39" s="631">
        <v>4.2</v>
      </c>
      <c r="DA39" s="641"/>
      <c r="DB39" s="641"/>
      <c r="DC39" s="642"/>
      <c r="DD39" s="634">
        <v>385317</v>
      </c>
      <c r="DE39" s="639"/>
      <c r="DF39" s="639"/>
      <c r="DG39" s="639"/>
      <c r="DH39" s="639"/>
      <c r="DI39" s="639"/>
      <c r="DJ39" s="639"/>
      <c r="DK39" s="640"/>
      <c r="DL39" s="634" t="s">
        <v>544</v>
      </c>
      <c r="DM39" s="639"/>
      <c r="DN39" s="639"/>
      <c r="DO39" s="639"/>
      <c r="DP39" s="639"/>
      <c r="DQ39" s="639"/>
      <c r="DR39" s="639"/>
      <c r="DS39" s="639"/>
      <c r="DT39" s="639"/>
      <c r="DU39" s="639"/>
      <c r="DV39" s="640"/>
      <c r="DW39" s="631" t="s">
        <v>544</v>
      </c>
      <c r="DX39" s="641"/>
      <c r="DY39" s="641"/>
      <c r="DZ39" s="641"/>
      <c r="EA39" s="641"/>
      <c r="EB39" s="641"/>
      <c r="EC39" s="673"/>
    </row>
    <row r="40" spans="2:133" ht="11.25" customHeight="1">
      <c r="B40" s="625" t="s">
        <v>290</v>
      </c>
      <c r="C40" s="626"/>
      <c r="D40" s="626"/>
      <c r="E40" s="626"/>
      <c r="F40" s="626"/>
      <c r="G40" s="626"/>
      <c r="H40" s="626"/>
      <c r="I40" s="626"/>
      <c r="J40" s="626"/>
      <c r="K40" s="626"/>
      <c r="L40" s="626"/>
      <c r="M40" s="626"/>
      <c r="N40" s="626"/>
      <c r="O40" s="626"/>
      <c r="P40" s="626"/>
      <c r="Q40" s="627"/>
      <c r="R40" s="628">
        <v>1282922</v>
      </c>
      <c r="S40" s="629"/>
      <c r="T40" s="629"/>
      <c r="U40" s="629"/>
      <c r="V40" s="629"/>
      <c r="W40" s="629"/>
      <c r="X40" s="629"/>
      <c r="Y40" s="630"/>
      <c r="Z40" s="655">
        <v>11.1</v>
      </c>
      <c r="AA40" s="655"/>
      <c r="AB40" s="655"/>
      <c r="AC40" s="655"/>
      <c r="AD40" s="656" t="s">
        <v>582</v>
      </c>
      <c r="AE40" s="656"/>
      <c r="AF40" s="656"/>
      <c r="AG40" s="656"/>
      <c r="AH40" s="656"/>
      <c r="AI40" s="656"/>
      <c r="AJ40" s="656"/>
      <c r="AK40" s="656"/>
      <c r="AL40" s="631" t="s">
        <v>544</v>
      </c>
      <c r="AM40" s="632"/>
      <c r="AN40" s="632"/>
      <c r="AO40" s="657"/>
      <c r="AQ40" s="668" t="s">
        <v>597</v>
      </c>
      <c r="AR40" s="669"/>
      <c r="AS40" s="669"/>
      <c r="AT40" s="669"/>
      <c r="AU40" s="669"/>
      <c r="AV40" s="669"/>
      <c r="AW40" s="669"/>
      <c r="AX40" s="669"/>
      <c r="AY40" s="670"/>
      <c r="AZ40" s="628" t="s">
        <v>544</v>
      </c>
      <c r="BA40" s="629"/>
      <c r="BB40" s="629"/>
      <c r="BC40" s="629"/>
      <c r="BD40" s="639"/>
      <c r="BE40" s="639"/>
      <c r="BF40" s="671"/>
      <c r="BG40" s="674" t="s">
        <v>598</v>
      </c>
      <c r="BH40" s="675"/>
      <c r="BI40" s="675"/>
      <c r="BJ40" s="675"/>
      <c r="BK40" s="675"/>
      <c r="BL40" s="364"/>
      <c r="BM40" s="663" t="s">
        <v>599</v>
      </c>
      <c r="BN40" s="663"/>
      <c r="BO40" s="663"/>
      <c r="BP40" s="663"/>
      <c r="BQ40" s="663"/>
      <c r="BR40" s="663"/>
      <c r="BS40" s="663"/>
      <c r="BT40" s="663"/>
      <c r="BU40" s="664"/>
      <c r="BV40" s="628">
        <v>91</v>
      </c>
      <c r="BW40" s="629"/>
      <c r="BX40" s="629"/>
      <c r="BY40" s="629"/>
      <c r="BZ40" s="629"/>
      <c r="CA40" s="629"/>
      <c r="CB40" s="672"/>
      <c r="CD40" s="662" t="s">
        <v>600</v>
      </c>
      <c r="CE40" s="663"/>
      <c r="CF40" s="663"/>
      <c r="CG40" s="663"/>
      <c r="CH40" s="663"/>
      <c r="CI40" s="663"/>
      <c r="CJ40" s="663"/>
      <c r="CK40" s="663"/>
      <c r="CL40" s="663"/>
      <c r="CM40" s="663"/>
      <c r="CN40" s="663"/>
      <c r="CO40" s="663"/>
      <c r="CP40" s="663"/>
      <c r="CQ40" s="664"/>
      <c r="CR40" s="628">
        <v>1277</v>
      </c>
      <c r="CS40" s="629"/>
      <c r="CT40" s="629"/>
      <c r="CU40" s="629"/>
      <c r="CV40" s="629"/>
      <c r="CW40" s="629"/>
      <c r="CX40" s="629"/>
      <c r="CY40" s="630"/>
      <c r="CZ40" s="631">
        <v>0</v>
      </c>
      <c r="DA40" s="641"/>
      <c r="DB40" s="641"/>
      <c r="DC40" s="642"/>
      <c r="DD40" s="634" t="s">
        <v>544</v>
      </c>
      <c r="DE40" s="629"/>
      <c r="DF40" s="629"/>
      <c r="DG40" s="629"/>
      <c r="DH40" s="629"/>
      <c r="DI40" s="629"/>
      <c r="DJ40" s="629"/>
      <c r="DK40" s="630"/>
      <c r="DL40" s="634" t="s">
        <v>544</v>
      </c>
      <c r="DM40" s="629"/>
      <c r="DN40" s="629"/>
      <c r="DO40" s="629"/>
      <c r="DP40" s="629"/>
      <c r="DQ40" s="629"/>
      <c r="DR40" s="629"/>
      <c r="DS40" s="629"/>
      <c r="DT40" s="629"/>
      <c r="DU40" s="629"/>
      <c r="DV40" s="630"/>
      <c r="DW40" s="631" t="s">
        <v>544</v>
      </c>
      <c r="DX40" s="641"/>
      <c r="DY40" s="641"/>
      <c r="DZ40" s="641"/>
      <c r="EA40" s="641"/>
      <c r="EB40" s="641"/>
      <c r="EC40" s="673"/>
    </row>
    <row r="41" spans="2:133" ht="11.25" customHeight="1">
      <c r="B41" s="625" t="s">
        <v>291</v>
      </c>
      <c r="C41" s="626"/>
      <c r="D41" s="626"/>
      <c r="E41" s="626"/>
      <c r="F41" s="626"/>
      <c r="G41" s="626"/>
      <c r="H41" s="626"/>
      <c r="I41" s="626"/>
      <c r="J41" s="626"/>
      <c r="K41" s="626"/>
      <c r="L41" s="626"/>
      <c r="M41" s="626"/>
      <c r="N41" s="626"/>
      <c r="O41" s="626"/>
      <c r="P41" s="626"/>
      <c r="Q41" s="627"/>
      <c r="R41" s="628" t="s">
        <v>547</v>
      </c>
      <c r="S41" s="629"/>
      <c r="T41" s="629"/>
      <c r="U41" s="629"/>
      <c r="V41" s="629"/>
      <c r="W41" s="629"/>
      <c r="X41" s="629"/>
      <c r="Y41" s="630"/>
      <c r="Z41" s="655" t="s">
        <v>544</v>
      </c>
      <c r="AA41" s="655"/>
      <c r="AB41" s="655"/>
      <c r="AC41" s="655"/>
      <c r="AD41" s="656" t="s">
        <v>582</v>
      </c>
      <c r="AE41" s="656"/>
      <c r="AF41" s="656"/>
      <c r="AG41" s="656"/>
      <c r="AH41" s="656"/>
      <c r="AI41" s="656"/>
      <c r="AJ41" s="656"/>
      <c r="AK41" s="656"/>
      <c r="AL41" s="631" t="s">
        <v>544</v>
      </c>
      <c r="AM41" s="632"/>
      <c r="AN41" s="632"/>
      <c r="AO41" s="657"/>
      <c r="AQ41" s="668" t="s">
        <v>601</v>
      </c>
      <c r="AR41" s="669"/>
      <c r="AS41" s="669"/>
      <c r="AT41" s="669"/>
      <c r="AU41" s="669"/>
      <c r="AV41" s="669"/>
      <c r="AW41" s="669"/>
      <c r="AX41" s="669"/>
      <c r="AY41" s="670"/>
      <c r="AZ41" s="628">
        <v>146859</v>
      </c>
      <c r="BA41" s="629"/>
      <c r="BB41" s="629"/>
      <c r="BC41" s="629"/>
      <c r="BD41" s="639"/>
      <c r="BE41" s="639"/>
      <c r="BF41" s="671"/>
      <c r="BG41" s="674"/>
      <c r="BH41" s="675"/>
      <c r="BI41" s="675"/>
      <c r="BJ41" s="675"/>
      <c r="BK41" s="675"/>
      <c r="BL41" s="364"/>
      <c r="BM41" s="663" t="s">
        <v>602</v>
      </c>
      <c r="BN41" s="663"/>
      <c r="BO41" s="663"/>
      <c r="BP41" s="663"/>
      <c r="BQ41" s="663"/>
      <c r="BR41" s="663"/>
      <c r="BS41" s="663"/>
      <c r="BT41" s="663"/>
      <c r="BU41" s="664"/>
      <c r="BV41" s="628" t="s">
        <v>544</v>
      </c>
      <c r="BW41" s="629"/>
      <c r="BX41" s="629"/>
      <c r="BY41" s="629"/>
      <c r="BZ41" s="629"/>
      <c r="CA41" s="629"/>
      <c r="CB41" s="672"/>
      <c r="CD41" s="662" t="s">
        <v>603</v>
      </c>
      <c r="CE41" s="663"/>
      <c r="CF41" s="663"/>
      <c r="CG41" s="663"/>
      <c r="CH41" s="663"/>
      <c r="CI41" s="663"/>
      <c r="CJ41" s="663"/>
      <c r="CK41" s="663"/>
      <c r="CL41" s="663"/>
      <c r="CM41" s="663"/>
      <c r="CN41" s="663"/>
      <c r="CO41" s="663"/>
      <c r="CP41" s="663"/>
      <c r="CQ41" s="664"/>
      <c r="CR41" s="628" t="s">
        <v>544</v>
      </c>
      <c r="CS41" s="639"/>
      <c r="CT41" s="639"/>
      <c r="CU41" s="639"/>
      <c r="CV41" s="639"/>
      <c r="CW41" s="639"/>
      <c r="CX41" s="639"/>
      <c r="CY41" s="640"/>
      <c r="CZ41" s="631" t="s">
        <v>544</v>
      </c>
      <c r="DA41" s="641"/>
      <c r="DB41" s="641"/>
      <c r="DC41" s="642"/>
      <c r="DD41" s="634" t="s">
        <v>586</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c r="B42" s="625" t="s">
        <v>604</v>
      </c>
      <c r="C42" s="626"/>
      <c r="D42" s="626"/>
      <c r="E42" s="626"/>
      <c r="F42" s="626"/>
      <c r="G42" s="626"/>
      <c r="H42" s="626"/>
      <c r="I42" s="626"/>
      <c r="J42" s="626"/>
      <c r="K42" s="626"/>
      <c r="L42" s="626"/>
      <c r="M42" s="626"/>
      <c r="N42" s="626"/>
      <c r="O42" s="626"/>
      <c r="P42" s="626"/>
      <c r="Q42" s="627"/>
      <c r="R42" s="628" t="s">
        <v>582</v>
      </c>
      <c r="S42" s="629"/>
      <c r="T42" s="629"/>
      <c r="U42" s="629"/>
      <c r="V42" s="629"/>
      <c r="W42" s="629"/>
      <c r="X42" s="629"/>
      <c r="Y42" s="630"/>
      <c r="Z42" s="655" t="s">
        <v>544</v>
      </c>
      <c r="AA42" s="655"/>
      <c r="AB42" s="655"/>
      <c r="AC42" s="655"/>
      <c r="AD42" s="656" t="s">
        <v>544</v>
      </c>
      <c r="AE42" s="656"/>
      <c r="AF42" s="656"/>
      <c r="AG42" s="656"/>
      <c r="AH42" s="656"/>
      <c r="AI42" s="656"/>
      <c r="AJ42" s="656"/>
      <c r="AK42" s="656"/>
      <c r="AL42" s="631" t="s">
        <v>544</v>
      </c>
      <c r="AM42" s="632"/>
      <c r="AN42" s="632"/>
      <c r="AO42" s="657"/>
      <c r="AQ42" s="665" t="s">
        <v>605</v>
      </c>
      <c r="AR42" s="666"/>
      <c r="AS42" s="666"/>
      <c r="AT42" s="666"/>
      <c r="AU42" s="666"/>
      <c r="AV42" s="666"/>
      <c r="AW42" s="666"/>
      <c r="AX42" s="666"/>
      <c r="AY42" s="667"/>
      <c r="AZ42" s="608">
        <v>456904</v>
      </c>
      <c r="BA42" s="643"/>
      <c r="BB42" s="643"/>
      <c r="BC42" s="643"/>
      <c r="BD42" s="609"/>
      <c r="BE42" s="609"/>
      <c r="BF42" s="658"/>
      <c r="BG42" s="676"/>
      <c r="BH42" s="677"/>
      <c r="BI42" s="677"/>
      <c r="BJ42" s="677"/>
      <c r="BK42" s="677"/>
      <c r="BL42" s="365"/>
      <c r="BM42" s="659" t="s">
        <v>606</v>
      </c>
      <c r="BN42" s="659"/>
      <c r="BO42" s="659"/>
      <c r="BP42" s="659"/>
      <c r="BQ42" s="659"/>
      <c r="BR42" s="659"/>
      <c r="BS42" s="659"/>
      <c r="BT42" s="659"/>
      <c r="BU42" s="660"/>
      <c r="BV42" s="608">
        <v>353</v>
      </c>
      <c r="BW42" s="643"/>
      <c r="BX42" s="643"/>
      <c r="BY42" s="643"/>
      <c r="BZ42" s="643"/>
      <c r="CA42" s="643"/>
      <c r="CB42" s="661"/>
      <c r="CD42" s="625" t="s">
        <v>292</v>
      </c>
      <c r="CE42" s="626"/>
      <c r="CF42" s="626"/>
      <c r="CG42" s="626"/>
      <c r="CH42" s="626"/>
      <c r="CI42" s="626"/>
      <c r="CJ42" s="626"/>
      <c r="CK42" s="626"/>
      <c r="CL42" s="626"/>
      <c r="CM42" s="626"/>
      <c r="CN42" s="626"/>
      <c r="CO42" s="626"/>
      <c r="CP42" s="626"/>
      <c r="CQ42" s="627"/>
      <c r="CR42" s="628">
        <v>1486988</v>
      </c>
      <c r="CS42" s="639"/>
      <c r="CT42" s="639"/>
      <c r="CU42" s="639"/>
      <c r="CV42" s="639"/>
      <c r="CW42" s="639"/>
      <c r="CX42" s="639"/>
      <c r="CY42" s="640"/>
      <c r="CZ42" s="631">
        <v>13.6</v>
      </c>
      <c r="DA42" s="641"/>
      <c r="DB42" s="641"/>
      <c r="DC42" s="642"/>
      <c r="DD42" s="634">
        <v>332492</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c r="B43" s="625" t="s">
        <v>607</v>
      </c>
      <c r="C43" s="626"/>
      <c r="D43" s="626"/>
      <c r="E43" s="626"/>
      <c r="F43" s="626"/>
      <c r="G43" s="626"/>
      <c r="H43" s="626"/>
      <c r="I43" s="626"/>
      <c r="J43" s="626"/>
      <c r="K43" s="626"/>
      <c r="L43" s="626"/>
      <c r="M43" s="626"/>
      <c r="N43" s="626"/>
      <c r="O43" s="626"/>
      <c r="P43" s="626"/>
      <c r="Q43" s="627"/>
      <c r="R43" s="628">
        <v>411322</v>
      </c>
      <c r="S43" s="629"/>
      <c r="T43" s="629"/>
      <c r="U43" s="629"/>
      <c r="V43" s="629"/>
      <c r="W43" s="629"/>
      <c r="X43" s="629"/>
      <c r="Y43" s="630"/>
      <c r="Z43" s="655">
        <v>3.6</v>
      </c>
      <c r="AA43" s="655"/>
      <c r="AB43" s="655"/>
      <c r="AC43" s="655"/>
      <c r="AD43" s="656" t="s">
        <v>608</v>
      </c>
      <c r="AE43" s="656"/>
      <c r="AF43" s="656"/>
      <c r="AG43" s="656"/>
      <c r="AH43" s="656"/>
      <c r="AI43" s="656"/>
      <c r="AJ43" s="656"/>
      <c r="AK43" s="656"/>
      <c r="AL43" s="631" t="s">
        <v>544</v>
      </c>
      <c r="AM43" s="632"/>
      <c r="AN43" s="632"/>
      <c r="AO43" s="657"/>
      <c r="BV43" s="219"/>
      <c r="BW43" s="219"/>
      <c r="BX43" s="219"/>
      <c r="BY43" s="219"/>
      <c r="BZ43" s="219"/>
      <c r="CA43" s="219"/>
      <c r="CB43" s="219"/>
      <c r="CD43" s="625" t="s">
        <v>609</v>
      </c>
      <c r="CE43" s="626"/>
      <c r="CF43" s="626"/>
      <c r="CG43" s="626"/>
      <c r="CH43" s="626"/>
      <c r="CI43" s="626"/>
      <c r="CJ43" s="626"/>
      <c r="CK43" s="626"/>
      <c r="CL43" s="626"/>
      <c r="CM43" s="626"/>
      <c r="CN43" s="626"/>
      <c r="CO43" s="626"/>
      <c r="CP43" s="626"/>
      <c r="CQ43" s="627"/>
      <c r="CR43" s="628">
        <v>6955</v>
      </c>
      <c r="CS43" s="639"/>
      <c r="CT43" s="639"/>
      <c r="CU43" s="639"/>
      <c r="CV43" s="639"/>
      <c r="CW43" s="639"/>
      <c r="CX43" s="639"/>
      <c r="CY43" s="640"/>
      <c r="CZ43" s="631">
        <v>0.1</v>
      </c>
      <c r="DA43" s="641"/>
      <c r="DB43" s="641"/>
      <c r="DC43" s="642"/>
      <c r="DD43" s="634">
        <v>6955</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c r="B44" s="605" t="s">
        <v>610</v>
      </c>
      <c r="C44" s="606"/>
      <c r="D44" s="606"/>
      <c r="E44" s="606"/>
      <c r="F44" s="606"/>
      <c r="G44" s="606"/>
      <c r="H44" s="606"/>
      <c r="I44" s="606"/>
      <c r="J44" s="606"/>
      <c r="K44" s="606"/>
      <c r="L44" s="606"/>
      <c r="M44" s="606"/>
      <c r="N44" s="606"/>
      <c r="O44" s="606"/>
      <c r="P44" s="606"/>
      <c r="Q44" s="607"/>
      <c r="R44" s="608">
        <v>11532783</v>
      </c>
      <c r="S44" s="643"/>
      <c r="T44" s="643"/>
      <c r="U44" s="643"/>
      <c r="V44" s="643"/>
      <c r="W44" s="643"/>
      <c r="X44" s="643"/>
      <c r="Y44" s="644"/>
      <c r="Z44" s="645">
        <v>100</v>
      </c>
      <c r="AA44" s="645"/>
      <c r="AB44" s="645"/>
      <c r="AC44" s="645"/>
      <c r="AD44" s="646">
        <v>6043767</v>
      </c>
      <c r="AE44" s="646"/>
      <c r="AF44" s="646"/>
      <c r="AG44" s="646"/>
      <c r="AH44" s="646"/>
      <c r="AI44" s="646"/>
      <c r="AJ44" s="646"/>
      <c r="AK44" s="646"/>
      <c r="AL44" s="611">
        <v>100</v>
      </c>
      <c r="AM44" s="647"/>
      <c r="AN44" s="647"/>
      <c r="AO44" s="648"/>
      <c r="CD44" s="649" t="s">
        <v>265</v>
      </c>
      <c r="CE44" s="650"/>
      <c r="CF44" s="625" t="s">
        <v>611</v>
      </c>
      <c r="CG44" s="626"/>
      <c r="CH44" s="626"/>
      <c r="CI44" s="626"/>
      <c r="CJ44" s="626"/>
      <c r="CK44" s="626"/>
      <c r="CL44" s="626"/>
      <c r="CM44" s="626"/>
      <c r="CN44" s="626"/>
      <c r="CO44" s="626"/>
      <c r="CP44" s="626"/>
      <c r="CQ44" s="627"/>
      <c r="CR44" s="628">
        <v>1486149</v>
      </c>
      <c r="CS44" s="629"/>
      <c r="CT44" s="629"/>
      <c r="CU44" s="629"/>
      <c r="CV44" s="629"/>
      <c r="CW44" s="629"/>
      <c r="CX44" s="629"/>
      <c r="CY44" s="630"/>
      <c r="CZ44" s="631">
        <v>13.6</v>
      </c>
      <c r="DA44" s="632"/>
      <c r="DB44" s="632"/>
      <c r="DC44" s="633"/>
      <c r="DD44" s="634">
        <v>331653</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612</v>
      </c>
      <c r="CG45" s="626"/>
      <c r="CH45" s="626"/>
      <c r="CI45" s="626"/>
      <c r="CJ45" s="626"/>
      <c r="CK45" s="626"/>
      <c r="CL45" s="626"/>
      <c r="CM45" s="626"/>
      <c r="CN45" s="626"/>
      <c r="CO45" s="626"/>
      <c r="CP45" s="626"/>
      <c r="CQ45" s="627"/>
      <c r="CR45" s="628">
        <v>670467</v>
      </c>
      <c r="CS45" s="639"/>
      <c r="CT45" s="639"/>
      <c r="CU45" s="639"/>
      <c r="CV45" s="639"/>
      <c r="CW45" s="639"/>
      <c r="CX45" s="639"/>
      <c r="CY45" s="640"/>
      <c r="CZ45" s="631">
        <v>6.1</v>
      </c>
      <c r="DA45" s="641"/>
      <c r="DB45" s="641"/>
      <c r="DC45" s="642"/>
      <c r="DD45" s="634">
        <v>47377</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c r="B46" s="221" t="s">
        <v>293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613</v>
      </c>
      <c r="CG46" s="626"/>
      <c r="CH46" s="626"/>
      <c r="CI46" s="626"/>
      <c r="CJ46" s="626"/>
      <c r="CK46" s="626"/>
      <c r="CL46" s="626"/>
      <c r="CM46" s="626"/>
      <c r="CN46" s="626"/>
      <c r="CO46" s="626"/>
      <c r="CP46" s="626"/>
      <c r="CQ46" s="627"/>
      <c r="CR46" s="628">
        <v>747880</v>
      </c>
      <c r="CS46" s="629"/>
      <c r="CT46" s="629"/>
      <c r="CU46" s="629"/>
      <c r="CV46" s="629"/>
      <c r="CW46" s="629"/>
      <c r="CX46" s="629"/>
      <c r="CY46" s="630"/>
      <c r="CZ46" s="631">
        <v>6.8</v>
      </c>
      <c r="DA46" s="632"/>
      <c r="DB46" s="632"/>
      <c r="DC46" s="633"/>
      <c r="DD46" s="634">
        <v>269874</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c r="B47" s="638" t="s">
        <v>294</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614</v>
      </c>
      <c r="CG47" s="626"/>
      <c r="CH47" s="626"/>
      <c r="CI47" s="626"/>
      <c r="CJ47" s="626"/>
      <c r="CK47" s="626"/>
      <c r="CL47" s="626"/>
      <c r="CM47" s="626"/>
      <c r="CN47" s="626"/>
      <c r="CO47" s="626"/>
      <c r="CP47" s="626"/>
      <c r="CQ47" s="627"/>
      <c r="CR47" s="628">
        <v>839</v>
      </c>
      <c r="CS47" s="639"/>
      <c r="CT47" s="639"/>
      <c r="CU47" s="639"/>
      <c r="CV47" s="639"/>
      <c r="CW47" s="639"/>
      <c r="CX47" s="639"/>
      <c r="CY47" s="640"/>
      <c r="CZ47" s="631">
        <v>0</v>
      </c>
      <c r="DA47" s="641"/>
      <c r="DB47" s="641"/>
      <c r="DC47" s="642"/>
      <c r="DD47" s="634">
        <v>839</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c r="B48" s="624" t="s">
        <v>295</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615</v>
      </c>
      <c r="CG48" s="626"/>
      <c r="CH48" s="626"/>
      <c r="CI48" s="626"/>
      <c r="CJ48" s="626"/>
      <c r="CK48" s="626"/>
      <c r="CL48" s="626"/>
      <c r="CM48" s="626"/>
      <c r="CN48" s="626"/>
      <c r="CO48" s="626"/>
      <c r="CP48" s="626"/>
      <c r="CQ48" s="627"/>
      <c r="CR48" s="628" t="s">
        <v>559</v>
      </c>
      <c r="CS48" s="629"/>
      <c r="CT48" s="629"/>
      <c r="CU48" s="629"/>
      <c r="CV48" s="629"/>
      <c r="CW48" s="629"/>
      <c r="CX48" s="629"/>
      <c r="CY48" s="630"/>
      <c r="CZ48" s="631" t="s">
        <v>582</v>
      </c>
      <c r="DA48" s="632"/>
      <c r="DB48" s="632"/>
      <c r="DC48" s="633"/>
      <c r="DD48" s="634" t="s">
        <v>544</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616</v>
      </c>
      <c r="CE49" s="606"/>
      <c r="CF49" s="606"/>
      <c r="CG49" s="606"/>
      <c r="CH49" s="606"/>
      <c r="CI49" s="606"/>
      <c r="CJ49" s="606"/>
      <c r="CK49" s="606"/>
      <c r="CL49" s="606"/>
      <c r="CM49" s="606"/>
      <c r="CN49" s="606"/>
      <c r="CO49" s="606"/>
      <c r="CP49" s="606"/>
      <c r="CQ49" s="607"/>
      <c r="CR49" s="608">
        <v>10931084</v>
      </c>
      <c r="CS49" s="609"/>
      <c r="CT49" s="609"/>
      <c r="CU49" s="609"/>
      <c r="CV49" s="609"/>
      <c r="CW49" s="609"/>
      <c r="CX49" s="609"/>
      <c r="CY49" s="610"/>
      <c r="CZ49" s="611">
        <v>100</v>
      </c>
      <c r="DA49" s="612"/>
      <c r="DB49" s="612"/>
      <c r="DC49" s="613"/>
      <c r="DD49" s="614">
        <v>6926837</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18" t="s">
        <v>296</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9" t="s">
        <v>297</v>
      </c>
      <c r="DK2" s="1120"/>
      <c r="DL2" s="1120"/>
      <c r="DM2" s="1120"/>
      <c r="DN2" s="1120"/>
      <c r="DO2" s="1121"/>
      <c r="DP2" s="224"/>
      <c r="DQ2" s="1119" t="s">
        <v>298</v>
      </c>
      <c r="DR2" s="1120"/>
      <c r="DS2" s="1120"/>
      <c r="DT2" s="1120"/>
      <c r="DU2" s="1120"/>
      <c r="DV2" s="1120"/>
      <c r="DW2" s="1120"/>
      <c r="DX2" s="1120"/>
      <c r="DY2" s="1120"/>
      <c r="DZ2" s="1121"/>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087" t="s">
        <v>299</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28"/>
      <c r="BA4" s="228"/>
      <c r="BB4" s="228"/>
      <c r="BC4" s="228"/>
      <c r="BD4" s="228"/>
      <c r="BE4" s="229"/>
      <c r="BF4" s="229"/>
      <c r="BG4" s="229"/>
      <c r="BH4" s="229"/>
      <c r="BI4" s="229"/>
      <c r="BJ4" s="229"/>
      <c r="BK4" s="229"/>
      <c r="BL4" s="229"/>
      <c r="BM4" s="229"/>
      <c r="BN4" s="229"/>
      <c r="BO4" s="229"/>
      <c r="BP4" s="229"/>
      <c r="BQ4" s="758" t="s">
        <v>300</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c r="A5" s="1023" t="s">
        <v>301</v>
      </c>
      <c r="B5" s="1024"/>
      <c r="C5" s="1024"/>
      <c r="D5" s="1024"/>
      <c r="E5" s="1024"/>
      <c r="F5" s="1024"/>
      <c r="G5" s="1024"/>
      <c r="H5" s="1024"/>
      <c r="I5" s="1024"/>
      <c r="J5" s="1024"/>
      <c r="K5" s="1024"/>
      <c r="L5" s="1024"/>
      <c r="M5" s="1024"/>
      <c r="N5" s="1024"/>
      <c r="O5" s="1024"/>
      <c r="P5" s="1025"/>
      <c r="Q5" s="1029" t="s">
        <v>302</v>
      </c>
      <c r="R5" s="1030"/>
      <c r="S5" s="1030"/>
      <c r="T5" s="1030"/>
      <c r="U5" s="1031"/>
      <c r="V5" s="1029" t="s">
        <v>303</v>
      </c>
      <c r="W5" s="1030"/>
      <c r="X5" s="1030"/>
      <c r="Y5" s="1030"/>
      <c r="Z5" s="1031"/>
      <c r="AA5" s="1029" t="s">
        <v>304</v>
      </c>
      <c r="AB5" s="1030"/>
      <c r="AC5" s="1030"/>
      <c r="AD5" s="1030"/>
      <c r="AE5" s="1030"/>
      <c r="AF5" s="1122" t="s">
        <v>305</v>
      </c>
      <c r="AG5" s="1030"/>
      <c r="AH5" s="1030"/>
      <c r="AI5" s="1030"/>
      <c r="AJ5" s="1043"/>
      <c r="AK5" s="1030" t="s">
        <v>306</v>
      </c>
      <c r="AL5" s="1030"/>
      <c r="AM5" s="1030"/>
      <c r="AN5" s="1030"/>
      <c r="AO5" s="1031"/>
      <c r="AP5" s="1029" t="s">
        <v>307</v>
      </c>
      <c r="AQ5" s="1030"/>
      <c r="AR5" s="1030"/>
      <c r="AS5" s="1030"/>
      <c r="AT5" s="1031"/>
      <c r="AU5" s="1029" t="s">
        <v>308</v>
      </c>
      <c r="AV5" s="1030"/>
      <c r="AW5" s="1030"/>
      <c r="AX5" s="1030"/>
      <c r="AY5" s="1043"/>
      <c r="AZ5" s="228"/>
      <c r="BA5" s="228"/>
      <c r="BB5" s="228"/>
      <c r="BC5" s="228"/>
      <c r="BD5" s="228"/>
      <c r="BE5" s="229"/>
      <c r="BF5" s="229"/>
      <c r="BG5" s="229"/>
      <c r="BH5" s="229"/>
      <c r="BI5" s="229"/>
      <c r="BJ5" s="229"/>
      <c r="BK5" s="229"/>
      <c r="BL5" s="229"/>
      <c r="BM5" s="229"/>
      <c r="BN5" s="229"/>
      <c r="BO5" s="229"/>
      <c r="BP5" s="229"/>
      <c r="BQ5" s="1023" t="s">
        <v>309</v>
      </c>
      <c r="BR5" s="1024"/>
      <c r="BS5" s="1024"/>
      <c r="BT5" s="1024"/>
      <c r="BU5" s="1024"/>
      <c r="BV5" s="1024"/>
      <c r="BW5" s="1024"/>
      <c r="BX5" s="1024"/>
      <c r="BY5" s="1024"/>
      <c r="BZ5" s="1024"/>
      <c r="CA5" s="1024"/>
      <c r="CB5" s="1024"/>
      <c r="CC5" s="1024"/>
      <c r="CD5" s="1024"/>
      <c r="CE5" s="1024"/>
      <c r="CF5" s="1024"/>
      <c r="CG5" s="1025"/>
      <c r="CH5" s="1029" t="s">
        <v>310</v>
      </c>
      <c r="CI5" s="1030"/>
      <c r="CJ5" s="1030"/>
      <c r="CK5" s="1030"/>
      <c r="CL5" s="1031"/>
      <c r="CM5" s="1029" t="s">
        <v>311</v>
      </c>
      <c r="CN5" s="1030"/>
      <c r="CO5" s="1030"/>
      <c r="CP5" s="1030"/>
      <c r="CQ5" s="1031"/>
      <c r="CR5" s="1029" t="s">
        <v>312</v>
      </c>
      <c r="CS5" s="1030"/>
      <c r="CT5" s="1030"/>
      <c r="CU5" s="1030"/>
      <c r="CV5" s="1031"/>
      <c r="CW5" s="1029" t="s">
        <v>313</v>
      </c>
      <c r="CX5" s="1030"/>
      <c r="CY5" s="1030"/>
      <c r="CZ5" s="1030"/>
      <c r="DA5" s="1031"/>
      <c r="DB5" s="1029" t="s">
        <v>314</v>
      </c>
      <c r="DC5" s="1030"/>
      <c r="DD5" s="1030"/>
      <c r="DE5" s="1030"/>
      <c r="DF5" s="1031"/>
      <c r="DG5" s="1112" t="s">
        <v>315</v>
      </c>
      <c r="DH5" s="1113"/>
      <c r="DI5" s="1113"/>
      <c r="DJ5" s="1113"/>
      <c r="DK5" s="1114"/>
      <c r="DL5" s="1112" t="s">
        <v>316</v>
      </c>
      <c r="DM5" s="1113"/>
      <c r="DN5" s="1113"/>
      <c r="DO5" s="1113"/>
      <c r="DP5" s="1114"/>
      <c r="DQ5" s="1029" t="s">
        <v>317</v>
      </c>
      <c r="DR5" s="1030"/>
      <c r="DS5" s="1030"/>
      <c r="DT5" s="1030"/>
      <c r="DU5" s="1031"/>
      <c r="DV5" s="1029" t="s">
        <v>308</v>
      </c>
      <c r="DW5" s="1030"/>
      <c r="DX5" s="1030"/>
      <c r="DY5" s="1030"/>
      <c r="DZ5" s="1043"/>
      <c r="EA5" s="230"/>
    </row>
    <row r="6" spans="1:131" s="231" customFormat="1" ht="26.25" customHeight="1" thickBot="1">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28"/>
      <c r="BA6" s="228"/>
      <c r="BB6" s="228"/>
      <c r="BC6" s="228"/>
      <c r="BD6" s="228"/>
      <c r="BE6" s="229"/>
      <c r="BF6" s="229"/>
      <c r="BG6" s="229"/>
      <c r="BH6" s="229"/>
      <c r="BI6" s="229"/>
      <c r="BJ6" s="229"/>
      <c r="BK6" s="229"/>
      <c r="BL6" s="229"/>
      <c r="BM6" s="229"/>
      <c r="BN6" s="229"/>
      <c r="BO6" s="229"/>
      <c r="BP6" s="229"/>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0"/>
    </row>
    <row r="7" spans="1:131" s="231" customFormat="1" ht="26.25" customHeight="1" thickTop="1">
      <c r="A7" s="232">
        <v>1</v>
      </c>
      <c r="B7" s="1075" t="s">
        <v>318</v>
      </c>
      <c r="C7" s="1076"/>
      <c r="D7" s="1076"/>
      <c r="E7" s="1076"/>
      <c r="F7" s="1076"/>
      <c r="G7" s="1076"/>
      <c r="H7" s="1076"/>
      <c r="I7" s="1076"/>
      <c r="J7" s="1076"/>
      <c r="K7" s="1076"/>
      <c r="L7" s="1076"/>
      <c r="M7" s="1076"/>
      <c r="N7" s="1076"/>
      <c r="O7" s="1076"/>
      <c r="P7" s="1077"/>
      <c r="Q7" s="1130">
        <v>11535</v>
      </c>
      <c r="R7" s="1131"/>
      <c r="S7" s="1131"/>
      <c r="T7" s="1131"/>
      <c r="U7" s="1131"/>
      <c r="V7" s="1131">
        <v>10933</v>
      </c>
      <c r="W7" s="1131"/>
      <c r="X7" s="1131"/>
      <c r="Y7" s="1131"/>
      <c r="Z7" s="1131"/>
      <c r="AA7" s="1131">
        <v>602</v>
      </c>
      <c r="AB7" s="1131"/>
      <c r="AC7" s="1131"/>
      <c r="AD7" s="1131"/>
      <c r="AE7" s="1132"/>
      <c r="AF7" s="1133">
        <v>499</v>
      </c>
      <c r="AG7" s="1134"/>
      <c r="AH7" s="1134"/>
      <c r="AI7" s="1134"/>
      <c r="AJ7" s="1135"/>
      <c r="AK7" s="1136">
        <v>189</v>
      </c>
      <c r="AL7" s="1137"/>
      <c r="AM7" s="1137"/>
      <c r="AN7" s="1137"/>
      <c r="AO7" s="1137"/>
      <c r="AP7" s="1137">
        <v>12529</v>
      </c>
      <c r="AQ7" s="1137"/>
      <c r="AR7" s="1137"/>
      <c r="AS7" s="1137"/>
      <c r="AT7" s="1137"/>
      <c r="AU7" s="1138"/>
      <c r="AV7" s="1138"/>
      <c r="AW7" s="1138"/>
      <c r="AX7" s="1138"/>
      <c r="AY7" s="1139"/>
      <c r="AZ7" s="228"/>
      <c r="BA7" s="228"/>
      <c r="BB7" s="228"/>
      <c r="BC7" s="228"/>
      <c r="BD7" s="228"/>
      <c r="BE7" s="229"/>
      <c r="BF7" s="229"/>
      <c r="BG7" s="229"/>
      <c r="BH7" s="229"/>
      <c r="BI7" s="229"/>
      <c r="BJ7" s="229"/>
      <c r="BK7" s="229"/>
      <c r="BL7" s="229"/>
      <c r="BM7" s="229"/>
      <c r="BN7" s="229"/>
      <c r="BO7" s="229"/>
      <c r="BP7" s="229"/>
      <c r="BQ7" s="232">
        <v>1</v>
      </c>
      <c r="BR7" s="233"/>
      <c r="BS7" s="1127"/>
      <c r="BT7" s="1128"/>
      <c r="BU7" s="1128"/>
      <c r="BV7" s="1128"/>
      <c r="BW7" s="1128"/>
      <c r="BX7" s="1128"/>
      <c r="BY7" s="1128"/>
      <c r="BZ7" s="1128"/>
      <c r="CA7" s="1128"/>
      <c r="CB7" s="1128"/>
      <c r="CC7" s="1128"/>
      <c r="CD7" s="1128"/>
      <c r="CE7" s="1128"/>
      <c r="CF7" s="1128"/>
      <c r="CG7" s="1140"/>
      <c r="CH7" s="1124"/>
      <c r="CI7" s="1125"/>
      <c r="CJ7" s="1125"/>
      <c r="CK7" s="1125"/>
      <c r="CL7" s="1126"/>
      <c r="CM7" s="1124"/>
      <c r="CN7" s="1125"/>
      <c r="CO7" s="1125"/>
      <c r="CP7" s="1125"/>
      <c r="CQ7" s="1126"/>
      <c r="CR7" s="1124"/>
      <c r="CS7" s="1125"/>
      <c r="CT7" s="1125"/>
      <c r="CU7" s="1125"/>
      <c r="CV7" s="1126"/>
      <c r="CW7" s="1124"/>
      <c r="CX7" s="1125"/>
      <c r="CY7" s="1125"/>
      <c r="CZ7" s="1125"/>
      <c r="DA7" s="1126"/>
      <c r="DB7" s="1124"/>
      <c r="DC7" s="1125"/>
      <c r="DD7" s="1125"/>
      <c r="DE7" s="1125"/>
      <c r="DF7" s="1126"/>
      <c r="DG7" s="1124"/>
      <c r="DH7" s="1125"/>
      <c r="DI7" s="1125"/>
      <c r="DJ7" s="1125"/>
      <c r="DK7" s="1126"/>
      <c r="DL7" s="1124"/>
      <c r="DM7" s="1125"/>
      <c r="DN7" s="1125"/>
      <c r="DO7" s="1125"/>
      <c r="DP7" s="1126"/>
      <c r="DQ7" s="1124"/>
      <c r="DR7" s="1125"/>
      <c r="DS7" s="1125"/>
      <c r="DT7" s="1125"/>
      <c r="DU7" s="1126"/>
      <c r="DV7" s="1127"/>
      <c r="DW7" s="1128"/>
      <c r="DX7" s="1128"/>
      <c r="DY7" s="1128"/>
      <c r="DZ7" s="1129"/>
      <c r="EA7" s="230"/>
    </row>
    <row r="8" spans="1:131" s="231" customFormat="1" ht="26.25" customHeight="1">
      <c r="A8" s="234">
        <v>2</v>
      </c>
      <c r="B8" s="1058" t="s">
        <v>319</v>
      </c>
      <c r="C8" s="1059"/>
      <c r="D8" s="1059"/>
      <c r="E8" s="1059"/>
      <c r="F8" s="1059"/>
      <c r="G8" s="1059"/>
      <c r="H8" s="1059"/>
      <c r="I8" s="1059"/>
      <c r="J8" s="1059"/>
      <c r="K8" s="1059"/>
      <c r="L8" s="1059"/>
      <c r="M8" s="1059"/>
      <c r="N8" s="1059"/>
      <c r="O8" s="1059"/>
      <c r="P8" s="1060"/>
      <c r="Q8" s="1066">
        <v>8</v>
      </c>
      <c r="R8" s="1067"/>
      <c r="S8" s="1067"/>
      <c r="T8" s="1067"/>
      <c r="U8" s="1067"/>
      <c r="V8" s="1067">
        <v>8</v>
      </c>
      <c r="W8" s="1067"/>
      <c r="X8" s="1067"/>
      <c r="Y8" s="1067"/>
      <c r="Z8" s="1067"/>
      <c r="AA8" s="1067">
        <v>0</v>
      </c>
      <c r="AB8" s="1067"/>
      <c r="AC8" s="1067"/>
      <c r="AD8" s="1067"/>
      <c r="AE8" s="1068"/>
      <c r="AF8" s="1063" t="s">
        <v>320</v>
      </c>
      <c r="AG8" s="1064"/>
      <c r="AH8" s="1064"/>
      <c r="AI8" s="1064"/>
      <c r="AJ8" s="1065"/>
      <c r="AK8" s="1108" t="s">
        <v>514</v>
      </c>
      <c r="AL8" s="1109"/>
      <c r="AM8" s="1109"/>
      <c r="AN8" s="1109"/>
      <c r="AO8" s="1109"/>
      <c r="AP8" s="1109" t="s">
        <v>514</v>
      </c>
      <c r="AQ8" s="1109"/>
      <c r="AR8" s="1109"/>
      <c r="AS8" s="1109"/>
      <c r="AT8" s="1109"/>
      <c r="AU8" s="1110"/>
      <c r="AV8" s="1110"/>
      <c r="AW8" s="1110"/>
      <c r="AX8" s="1110"/>
      <c r="AY8" s="1111"/>
      <c r="AZ8" s="228"/>
      <c r="BA8" s="228"/>
      <c r="BB8" s="228"/>
      <c r="BC8" s="228"/>
      <c r="BD8" s="228"/>
      <c r="BE8" s="229"/>
      <c r="BF8" s="229"/>
      <c r="BG8" s="229"/>
      <c r="BH8" s="229"/>
      <c r="BI8" s="229"/>
      <c r="BJ8" s="229"/>
      <c r="BK8" s="229"/>
      <c r="BL8" s="229"/>
      <c r="BM8" s="229"/>
      <c r="BN8" s="229"/>
      <c r="BO8" s="229"/>
      <c r="BP8" s="229"/>
      <c r="BQ8" s="234">
        <v>2</v>
      </c>
      <c r="BR8" s="235"/>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0"/>
    </row>
    <row r="9" spans="1:131" s="231" customFormat="1" ht="26.25" customHeight="1">
      <c r="A9" s="234">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28"/>
      <c r="BA9" s="228"/>
      <c r="BB9" s="228"/>
      <c r="BC9" s="228"/>
      <c r="BD9" s="228"/>
      <c r="BE9" s="229"/>
      <c r="BF9" s="229"/>
      <c r="BG9" s="229"/>
      <c r="BH9" s="229"/>
      <c r="BI9" s="229"/>
      <c r="BJ9" s="229"/>
      <c r="BK9" s="229"/>
      <c r="BL9" s="229"/>
      <c r="BM9" s="229"/>
      <c r="BN9" s="229"/>
      <c r="BO9" s="229"/>
      <c r="BP9" s="229"/>
      <c r="BQ9" s="234">
        <v>3</v>
      </c>
      <c r="BR9" s="235"/>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0"/>
    </row>
    <row r="10" spans="1:131" s="231" customFormat="1" ht="26.25" customHeight="1">
      <c r="A10" s="234">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28"/>
      <c r="BA10" s="228"/>
      <c r="BB10" s="228"/>
      <c r="BC10" s="228"/>
      <c r="BD10" s="228"/>
      <c r="BE10" s="229"/>
      <c r="BF10" s="229"/>
      <c r="BG10" s="229"/>
      <c r="BH10" s="229"/>
      <c r="BI10" s="229"/>
      <c r="BJ10" s="229"/>
      <c r="BK10" s="229"/>
      <c r="BL10" s="229"/>
      <c r="BM10" s="229"/>
      <c r="BN10" s="229"/>
      <c r="BO10" s="229"/>
      <c r="BP10" s="229"/>
      <c r="BQ10" s="234">
        <v>4</v>
      </c>
      <c r="BR10" s="235"/>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0"/>
    </row>
    <row r="11" spans="1:131" s="231" customFormat="1" ht="26.25" customHeight="1">
      <c r="A11" s="234">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28"/>
      <c r="BA11" s="228"/>
      <c r="BB11" s="228"/>
      <c r="BC11" s="228"/>
      <c r="BD11" s="228"/>
      <c r="BE11" s="229"/>
      <c r="BF11" s="229"/>
      <c r="BG11" s="229"/>
      <c r="BH11" s="229"/>
      <c r="BI11" s="229"/>
      <c r="BJ11" s="229"/>
      <c r="BK11" s="229"/>
      <c r="BL11" s="229"/>
      <c r="BM11" s="229"/>
      <c r="BN11" s="229"/>
      <c r="BO11" s="229"/>
      <c r="BP11" s="229"/>
      <c r="BQ11" s="234">
        <v>5</v>
      </c>
      <c r="BR11" s="235"/>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0"/>
    </row>
    <row r="12" spans="1:131" s="231" customFormat="1" ht="26.25" customHeight="1">
      <c r="A12" s="234">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28"/>
      <c r="BA12" s="228"/>
      <c r="BB12" s="228"/>
      <c r="BC12" s="228"/>
      <c r="BD12" s="228"/>
      <c r="BE12" s="229"/>
      <c r="BF12" s="229"/>
      <c r="BG12" s="229"/>
      <c r="BH12" s="229"/>
      <c r="BI12" s="229"/>
      <c r="BJ12" s="229"/>
      <c r="BK12" s="229"/>
      <c r="BL12" s="229"/>
      <c r="BM12" s="229"/>
      <c r="BN12" s="229"/>
      <c r="BO12" s="229"/>
      <c r="BP12" s="229"/>
      <c r="BQ12" s="234">
        <v>6</v>
      </c>
      <c r="BR12" s="235"/>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0"/>
    </row>
    <row r="13" spans="1:131" s="231" customFormat="1" ht="26.25" customHeight="1">
      <c r="A13" s="234">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28"/>
      <c r="BA13" s="228"/>
      <c r="BB13" s="228"/>
      <c r="BC13" s="228"/>
      <c r="BD13" s="228"/>
      <c r="BE13" s="229"/>
      <c r="BF13" s="229"/>
      <c r="BG13" s="229"/>
      <c r="BH13" s="229"/>
      <c r="BI13" s="229"/>
      <c r="BJ13" s="229"/>
      <c r="BK13" s="229"/>
      <c r="BL13" s="229"/>
      <c r="BM13" s="229"/>
      <c r="BN13" s="229"/>
      <c r="BO13" s="229"/>
      <c r="BP13" s="229"/>
      <c r="BQ13" s="234">
        <v>7</v>
      </c>
      <c r="BR13" s="235"/>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0"/>
    </row>
    <row r="14" spans="1:131" s="231" customFormat="1" ht="26.25" customHeight="1">
      <c r="A14" s="234">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28"/>
      <c r="BA14" s="228"/>
      <c r="BB14" s="228"/>
      <c r="BC14" s="228"/>
      <c r="BD14" s="228"/>
      <c r="BE14" s="229"/>
      <c r="BF14" s="229"/>
      <c r="BG14" s="229"/>
      <c r="BH14" s="229"/>
      <c r="BI14" s="229"/>
      <c r="BJ14" s="229"/>
      <c r="BK14" s="229"/>
      <c r="BL14" s="229"/>
      <c r="BM14" s="229"/>
      <c r="BN14" s="229"/>
      <c r="BO14" s="229"/>
      <c r="BP14" s="229"/>
      <c r="BQ14" s="234">
        <v>8</v>
      </c>
      <c r="BR14" s="235"/>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0"/>
    </row>
    <row r="15" spans="1:131" s="231" customFormat="1" ht="26.25" customHeight="1">
      <c r="A15" s="234">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28"/>
      <c r="BA15" s="228"/>
      <c r="BB15" s="228"/>
      <c r="BC15" s="228"/>
      <c r="BD15" s="228"/>
      <c r="BE15" s="229"/>
      <c r="BF15" s="229"/>
      <c r="BG15" s="229"/>
      <c r="BH15" s="229"/>
      <c r="BI15" s="229"/>
      <c r="BJ15" s="229"/>
      <c r="BK15" s="229"/>
      <c r="BL15" s="229"/>
      <c r="BM15" s="229"/>
      <c r="BN15" s="229"/>
      <c r="BO15" s="229"/>
      <c r="BP15" s="229"/>
      <c r="BQ15" s="234">
        <v>9</v>
      </c>
      <c r="BR15" s="235"/>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0"/>
    </row>
    <row r="16" spans="1:131" s="231" customFormat="1" ht="26.25" customHeight="1">
      <c r="A16" s="234">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28"/>
      <c r="BA16" s="228"/>
      <c r="BB16" s="228"/>
      <c r="BC16" s="228"/>
      <c r="BD16" s="228"/>
      <c r="BE16" s="229"/>
      <c r="BF16" s="229"/>
      <c r="BG16" s="229"/>
      <c r="BH16" s="229"/>
      <c r="BI16" s="229"/>
      <c r="BJ16" s="229"/>
      <c r="BK16" s="229"/>
      <c r="BL16" s="229"/>
      <c r="BM16" s="229"/>
      <c r="BN16" s="229"/>
      <c r="BO16" s="229"/>
      <c r="BP16" s="229"/>
      <c r="BQ16" s="234">
        <v>10</v>
      </c>
      <c r="BR16" s="235"/>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0"/>
    </row>
    <row r="17" spans="1:131" s="231" customFormat="1" ht="26.25" customHeight="1">
      <c r="A17" s="234">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28"/>
      <c r="BA17" s="228"/>
      <c r="BB17" s="228"/>
      <c r="BC17" s="228"/>
      <c r="BD17" s="228"/>
      <c r="BE17" s="229"/>
      <c r="BF17" s="229"/>
      <c r="BG17" s="229"/>
      <c r="BH17" s="229"/>
      <c r="BI17" s="229"/>
      <c r="BJ17" s="229"/>
      <c r="BK17" s="229"/>
      <c r="BL17" s="229"/>
      <c r="BM17" s="229"/>
      <c r="BN17" s="229"/>
      <c r="BO17" s="229"/>
      <c r="BP17" s="229"/>
      <c r="BQ17" s="234">
        <v>11</v>
      </c>
      <c r="BR17" s="235"/>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0"/>
    </row>
    <row r="18" spans="1:131" s="231" customFormat="1" ht="26.25" customHeight="1">
      <c r="A18" s="234">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28"/>
      <c r="BA18" s="228"/>
      <c r="BB18" s="228"/>
      <c r="BC18" s="228"/>
      <c r="BD18" s="228"/>
      <c r="BE18" s="229"/>
      <c r="BF18" s="229"/>
      <c r="BG18" s="229"/>
      <c r="BH18" s="229"/>
      <c r="BI18" s="229"/>
      <c r="BJ18" s="229"/>
      <c r="BK18" s="229"/>
      <c r="BL18" s="229"/>
      <c r="BM18" s="229"/>
      <c r="BN18" s="229"/>
      <c r="BO18" s="229"/>
      <c r="BP18" s="229"/>
      <c r="BQ18" s="234">
        <v>12</v>
      </c>
      <c r="BR18" s="235"/>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0"/>
    </row>
    <row r="19" spans="1:131" s="231" customFormat="1" ht="26.25" customHeight="1">
      <c r="A19" s="234">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28"/>
      <c r="BA19" s="228"/>
      <c r="BB19" s="228"/>
      <c r="BC19" s="228"/>
      <c r="BD19" s="228"/>
      <c r="BE19" s="229"/>
      <c r="BF19" s="229"/>
      <c r="BG19" s="229"/>
      <c r="BH19" s="229"/>
      <c r="BI19" s="229"/>
      <c r="BJ19" s="229"/>
      <c r="BK19" s="229"/>
      <c r="BL19" s="229"/>
      <c r="BM19" s="229"/>
      <c r="BN19" s="229"/>
      <c r="BO19" s="229"/>
      <c r="BP19" s="229"/>
      <c r="BQ19" s="234">
        <v>13</v>
      </c>
      <c r="BR19" s="235"/>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0"/>
    </row>
    <row r="20" spans="1:131" s="231" customFormat="1" ht="26.25" customHeight="1">
      <c r="A20" s="234">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28"/>
      <c r="BA20" s="228"/>
      <c r="BB20" s="228"/>
      <c r="BC20" s="228"/>
      <c r="BD20" s="228"/>
      <c r="BE20" s="229"/>
      <c r="BF20" s="229"/>
      <c r="BG20" s="229"/>
      <c r="BH20" s="229"/>
      <c r="BI20" s="229"/>
      <c r="BJ20" s="229"/>
      <c r="BK20" s="229"/>
      <c r="BL20" s="229"/>
      <c r="BM20" s="229"/>
      <c r="BN20" s="229"/>
      <c r="BO20" s="229"/>
      <c r="BP20" s="229"/>
      <c r="BQ20" s="234">
        <v>14</v>
      </c>
      <c r="BR20" s="235"/>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0"/>
    </row>
    <row r="21" spans="1:131" s="231" customFormat="1" ht="26.25" customHeight="1" thickBot="1">
      <c r="A21" s="234">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28"/>
      <c r="BA21" s="228"/>
      <c r="BB21" s="228"/>
      <c r="BC21" s="228"/>
      <c r="BD21" s="228"/>
      <c r="BE21" s="229"/>
      <c r="BF21" s="229"/>
      <c r="BG21" s="229"/>
      <c r="BH21" s="229"/>
      <c r="BI21" s="229"/>
      <c r="BJ21" s="229"/>
      <c r="BK21" s="229"/>
      <c r="BL21" s="229"/>
      <c r="BM21" s="229"/>
      <c r="BN21" s="229"/>
      <c r="BO21" s="229"/>
      <c r="BP21" s="229"/>
      <c r="BQ21" s="234">
        <v>15</v>
      </c>
      <c r="BR21" s="235"/>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0"/>
    </row>
    <row r="22" spans="1:131" s="231" customFormat="1" ht="26.25" customHeight="1">
      <c r="A22" s="234">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321</v>
      </c>
      <c r="BA22" s="1056"/>
      <c r="BB22" s="1056"/>
      <c r="BC22" s="1056"/>
      <c r="BD22" s="1057"/>
      <c r="BE22" s="229"/>
      <c r="BF22" s="229"/>
      <c r="BG22" s="229"/>
      <c r="BH22" s="229"/>
      <c r="BI22" s="229"/>
      <c r="BJ22" s="229"/>
      <c r="BK22" s="229"/>
      <c r="BL22" s="229"/>
      <c r="BM22" s="229"/>
      <c r="BN22" s="229"/>
      <c r="BO22" s="229"/>
      <c r="BP22" s="229"/>
      <c r="BQ22" s="234">
        <v>16</v>
      </c>
      <c r="BR22" s="235"/>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0"/>
    </row>
    <row r="23" spans="1:131" s="231" customFormat="1" ht="26.25" customHeight="1" thickBot="1">
      <c r="A23" s="236" t="s">
        <v>322</v>
      </c>
      <c r="B23" s="965" t="s">
        <v>323</v>
      </c>
      <c r="C23" s="966"/>
      <c r="D23" s="966"/>
      <c r="E23" s="966"/>
      <c r="F23" s="966"/>
      <c r="G23" s="966"/>
      <c r="H23" s="966"/>
      <c r="I23" s="966"/>
      <c r="J23" s="966"/>
      <c r="K23" s="966"/>
      <c r="L23" s="966"/>
      <c r="M23" s="966"/>
      <c r="N23" s="966"/>
      <c r="O23" s="966"/>
      <c r="P23" s="976"/>
      <c r="Q23" s="1095">
        <v>11533</v>
      </c>
      <c r="R23" s="1089"/>
      <c r="S23" s="1089"/>
      <c r="T23" s="1089"/>
      <c r="U23" s="1089"/>
      <c r="V23" s="1089">
        <v>10931</v>
      </c>
      <c r="W23" s="1089"/>
      <c r="X23" s="1089"/>
      <c r="Y23" s="1089"/>
      <c r="Z23" s="1089"/>
      <c r="AA23" s="1089">
        <v>602</v>
      </c>
      <c r="AB23" s="1089"/>
      <c r="AC23" s="1089"/>
      <c r="AD23" s="1089"/>
      <c r="AE23" s="1096"/>
      <c r="AF23" s="1097">
        <v>499</v>
      </c>
      <c r="AG23" s="1089"/>
      <c r="AH23" s="1089"/>
      <c r="AI23" s="1089"/>
      <c r="AJ23" s="1098"/>
      <c r="AK23" s="1099"/>
      <c r="AL23" s="1100"/>
      <c r="AM23" s="1100"/>
      <c r="AN23" s="1100"/>
      <c r="AO23" s="1100"/>
      <c r="AP23" s="1089">
        <v>12529</v>
      </c>
      <c r="AQ23" s="1089"/>
      <c r="AR23" s="1089"/>
      <c r="AS23" s="1089"/>
      <c r="AT23" s="1089"/>
      <c r="AU23" s="1090"/>
      <c r="AV23" s="1090"/>
      <c r="AW23" s="1090"/>
      <c r="AX23" s="1090"/>
      <c r="AY23" s="1091"/>
      <c r="AZ23" s="1092" t="s">
        <v>324</v>
      </c>
      <c r="BA23" s="1093"/>
      <c r="BB23" s="1093"/>
      <c r="BC23" s="1093"/>
      <c r="BD23" s="1094"/>
      <c r="BE23" s="229"/>
      <c r="BF23" s="229"/>
      <c r="BG23" s="229"/>
      <c r="BH23" s="229"/>
      <c r="BI23" s="229"/>
      <c r="BJ23" s="229"/>
      <c r="BK23" s="229"/>
      <c r="BL23" s="229"/>
      <c r="BM23" s="229"/>
      <c r="BN23" s="229"/>
      <c r="BO23" s="229"/>
      <c r="BP23" s="229"/>
      <c r="BQ23" s="234">
        <v>17</v>
      </c>
      <c r="BR23" s="235"/>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0"/>
    </row>
    <row r="24" spans="1:131" s="231" customFormat="1" ht="26.25" customHeight="1">
      <c r="A24" s="1088" t="s">
        <v>325</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28"/>
      <c r="BA24" s="228"/>
      <c r="BB24" s="228"/>
      <c r="BC24" s="228"/>
      <c r="BD24" s="228"/>
      <c r="BE24" s="229"/>
      <c r="BF24" s="229"/>
      <c r="BG24" s="229"/>
      <c r="BH24" s="229"/>
      <c r="BI24" s="229"/>
      <c r="BJ24" s="229"/>
      <c r="BK24" s="229"/>
      <c r="BL24" s="229"/>
      <c r="BM24" s="229"/>
      <c r="BN24" s="229"/>
      <c r="BO24" s="229"/>
      <c r="BP24" s="229"/>
      <c r="BQ24" s="234">
        <v>18</v>
      </c>
      <c r="BR24" s="235"/>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0"/>
    </row>
    <row r="25" spans="1:131" ht="26.25" customHeight="1" thickBot="1">
      <c r="A25" s="1087" t="s">
        <v>326</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28"/>
      <c r="BK25" s="228"/>
      <c r="BL25" s="228"/>
      <c r="BM25" s="228"/>
      <c r="BN25" s="228"/>
      <c r="BO25" s="237"/>
      <c r="BP25" s="237"/>
      <c r="BQ25" s="234">
        <v>19</v>
      </c>
      <c r="BR25" s="235"/>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ht="26.25" customHeight="1">
      <c r="A26" s="1023" t="s">
        <v>301</v>
      </c>
      <c r="B26" s="1024"/>
      <c r="C26" s="1024"/>
      <c r="D26" s="1024"/>
      <c r="E26" s="1024"/>
      <c r="F26" s="1024"/>
      <c r="G26" s="1024"/>
      <c r="H26" s="1024"/>
      <c r="I26" s="1024"/>
      <c r="J26" s="1024"/>
      <c r="K26" s="1024"/>
      <c r="L26" s="1024"/>
      <c r="M26" s="1024"/>
      <c r="N26" s="1024"/>
      <c r="O26" s="1024"/>
      <c r="P26" s="1025"/>
      <c r="Q26" s="1029" t="s">
        <v>327</v>
      </c>
      <c r="R26" s="1030"/>
      <c r="S26" s="1030"/>
      <c r="T26" s="1030"/>
      <c r="U26" s="1031"/>
      <c r="V26" s="1029" t="s">
        <v>328</v>
      </c>
      <c r="W26" s="1030"/>
      <c r="X26" s="1030"/>
      <c r="Y26" s="1030"/>
      <c r="Z26" s="1031"/>
      <c r="AA26" s="1029" t="s">
        <v>329</v>
      </c>
      <c r="AB26" s="1030"/>
      <c r="AC26" s="1030"/>
      <c r="AD26" s="1030"/>
      <c r="AE26" s="1030"/>
      <c r="AF26" s="1083" t="s">
        <v>330</v>
      </c>
      <c r="AG26" s="1036"/>
      <c r="AH26" s="1036"/>
      <c r="AI26" s="1036"/>
      <c r="AJ26" s="1084"/>
      <c r="AK26" s="1030" t="s">
        <v>331</v>
      </c>
      <c r="AL26" s="1030"/>
      <c r="AM26" s="1030"/>
      <c r="AN26" s="1030"/>
      <c r="AO26" s="1031"/>
      <c r="AP26" s="1029" t="s">
        <v>332</v>
      </c>
      <c r="AQ26" s="1030"/>
      <c r="AR26" s="1030"/>
      <c r="AS26" s="1030"/>
      <c r="AT26" s="1031"/>
      <c r="AU26" s="1029" t="s">
        <v>333</v>
      </c>
      <c r="AV26" s="1030"/>
      <c r="AW26" s="1030"/>
      <c r="AX26" s="1030"/>
      <c r="AY26" s="1031"/>
      <c r="AZ26" s="1029" t="s">
        <v>334</v>
      </c>
      <c r="BA26" s="1030"/>
      <c r="BB26" s="1030"/>
      <c r="BC26" s="1030"/>
      <c r="BD26" s="1031"/>
      <c r="BE26" s="1029" t="s">
        <v>308</v>
      </c>
      <c r="BF26" s="1030"/>
      <c r="BG26" s="1030"/>
      <c r="BH26" s="1030"/>
      <c r="BI26" s="1043"/>
      <c r="BJ26" s="228"/>
      <c r="BK26" s="228"/>
      <c r="BL26" s="228"/>
      <c r="BM26" s="228"/>
      <c r="BN26" s="228"/>
      <c r="BO26" s="237"/>
      <c r="BP26" s="237"/>
      <c r="BQ26" s="234">
        <v>20</v>
      </c>
      <c r="BR26" s="235"/>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ht="26.25" customHeight="1" thickBot="1">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8"/>
      <c r="BK27" s="228"/>
      <c r="BL27" s="228"/>
      <c r="BM27" s="228"/>
      <c r="BN27" s="228"/>
      <c r="BO27" s="237"/>
      <c r="BP27" s="237"/>
      <c r="BQ27" s="234">
        <v>21</v>
      </c>
      <c r="BR27" s="235"/>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ht="26.25" customHeight="1" thickTop="1">
      <c r="A28" s="238">
        <v>1</v>
      </c>
      <c r="B28" s="1075" t="s">
        <v>335</v>
      </c>
      <c r="C28" s="1076"/>
      <c r="D28" s="1076"/>
      <c r="E28" s="1076"/>
      <c r="F28" s="1076"/>
      <c r="G28" s="1076"/>
      <c r="H28" s="1076"/>
      <c r="I28" s="1076"/>
      <c r="J28" s="1076"/>
      <c r="K28" s="1076"/>
      <c r="L28" s="1076"/>
      <c r="M28" s="1076"/>
      <c r="N28" s="1076"/>
      <c r="O28" s="1076"/>
      <c r="P28" s="1077"/>
      <c r="Q28" s="1078">
        <v>1876</v>
      </c>
      <c r="R28" s="1079"/>
      <c r="S28" s="1079"/>
      <c r="T28" s="1079"/>
      <c r="U28" s="1079"/>
      <c r="V28" s="1079">
        <v>1851</v>
      </c>
      <c r="W28" s="1079"/>
      <c r="X28" s="1079"/>
      <c r="Y28" s="1079"/>
      <c r="Z28" s="1079"/>
      <c r="AA28" s="1079">
        <v>25</v>
      </c>
      <c r="AB28" s="1079"/>
      <c r="AC28" s="1079"/>
      <c r="AD28" s="1079"/>
      <c r="AE28" s="1080"/>
      <c r="AF28" s="1081">
        <v>25</v>
      </c>
      <c r="AG28" s="1079"/>
      <c r="AH28" s="1079"/>
      <c r="AI28" s="1079"/>
      <c r="AJ28" s="1082"/>
      <c r="AK28" s="1070">
        <v>147</v>
      </c>
      <c r="AL28" s="1071"/>
      <c r="AM28" s="1071"/>
      <c r="AN28" s="1071"/>
      <c r="AO28" s="1071"/>
      <c r="AP28" s="1071" t="s">
        <v>514</v>
      </c>
      <c r="AQ28" s="1071"/>
      <c r="AR28" s="1071"/>
      <c r="AS28" s="1071"/>
      <c r="AT28" s="1071"/>
      <c r="AU28" s="1071" t="s">
        <v>514</v>
      </c>
      <c r="AV28" s="1071"/>
      <c r="AW28" s="1071"/>
      <c r="AX28" s="1071"/>
      <c r="AY28" s="1071"/>
      <c r="AZ28" s="1072" t="s">
        <v>514</v>
      </c>
      <c r="BA28" s="1072"/>
      <c r="BB28" s="1072"/>
      <c r="BC28" s="1072"/>
      <c r="BD28" s="1072"/>
      <c r="BE28" s="1073"/>
      <c r="BF28" s="1073"/>
      <c r="BG28" s="1073"/>
      <c r="BH28" s="1073"/>
      <c r="BI28" s="1074"/>
      <c r="BJ28" s="228"/>
      <c r="BK28" s="228"/>
      <c r="BL28" s="228"/>
      <c r="BM28" s="228"/>
      <c r="BN28" s="228"/>
      <c r="BO28" s="237"/>
      <c r="BP28" s="237"/>
      <c r="BQ28" s="234">
        <v>22</v>
      </c>
      <c r="BR28" s="235"/>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ht="26.25" customHeight="1">
      <c r="A29" s="238">
        <v>2</v>
      </c>
      <c r="B29" s="1058" t="s">
        <v>336</v>
      </c>
      <c r="C29" s="1059"/>
      <c r="D29" s="1059"/>
      <c r="E29" s="1059"/>
      <c r="F29" s="1059"/>
      <c r="G29" s="1059"/>
      <c r="H29" s="1059"/>
      <c r="I29" s="1059"/>
      <c r="J29" s="1059"/>
      <c r="K29" s="1059"/>
      <c r="L29" s="1059"/>
      <c r="M29" s="1059"/>
      <c r="N29" s="1059"/>
      <c r="O29" s="1059"/>
      <c r="P29" s="1060"/>
      <c r="Q29" s="1066">
        <v>1553</v>
      </c>
      <c r="R29" s="1067"/>
      <c r="S29" s="1067"/>
      <c r="T29" s="1067"/>
      <c r="U29" s="1067"/>
      <c r="V29" s="1067">
        <v>1518</v>
      </c>
      <c r="W29" s="1067"/>
      <c r="X29" s="1067"/>
      <c r="Y29" s="1067"/>
      <c r="Z29" s="1067"/>
      <c r="AA29" s="1067">
        <v>35</v>
      </c>
      <c r="AB29" s="1067"/>
      <c r="AC29" s="1067"/>
      <c r="AD29" s="1067"/>
      <c r="AE29" s="1068"/>
      <c r="AF29" s="1063">
        <v>35</v>
      </c>
      <c r="AG29" s="1064"/>
      <c r="AH29" s="1064"/>
      <c r="AI29" s="1064"/>
      <c r="AJ29" s="1065"/>
      <c r="AK29" s="1008">
        <v>237</v>
      </c>
      <c r="AL29" s="999"/>
      <c r="AM29" s="999"/>
      <c r="AN29" s="999"/>
      <c r="AO29" s="999"/>
      <c r="AP29" s="999" t="s">
        <v>514</v>
      </c>
      <c r="AQ29" s="999"/>
      <c r="AR29" s="999"/>
      <c r="AS29" s="999"/>
      <c r="AT29" s="999"/>
      <c r="AU29" s="999" t="s">
        <v>514</v>
      </c>
      <c r="AV29" s="999"/>
      <c r="AW29" s="999"/>
      <c r="AX29" s="999"/>
      <c r="AY29" s="999"/>
      <c r="AZ29" s="1069" t="s">
        <v>514</v>
      </c>
      <c r="BA29" s="1069"/>
      <c r="BB29" s="1069"/>
      <c r="BC29" s="1069"/>
      <c r="BD29" s="1069"/>
      <c r="BE29" s="1000"/>
      <c r="BF29" s="1000"/>
      <c r="BG29" s="1000"/>
      <c r="BH29" s="1000"/>
      <c r="BI29" s="1001"/>
      <c r="BJ29" s="228"/>
      <c r="BK29" s="228"/>
      <c r="BL29" s="228"/>
      <c r="BM29" s="228"/>
      <c r="BN29" s="228"/>
      <c r="BO29" s="237"/>
      <c r="BP29" s="237"/>
      <c r="BQ29" s="234">
        <v>23</v>
      </c>
      <c r="BR29" s="235"/>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ht="26.25" customHeight="1">
      <c r="A30" s="238">
        <v>3</v>
      </c>
      <c r="B30" s="1058" t="s">
        <v>337</v>
      </c>
      <c r="C30" s="1059"/>
      <c r="D30" s="1059"/>
      <c r="E30" s="1059"/>
      <c r="F30" s="1059"/>
      <c r="G30" s="1059"/>
      <c r="H30" s="1059"/>
      <c r="I30" s="1059"/>
      <c r="J30" s="1059"/>
      <c r="K30" s="1059"/>
      <c r="L30" s="1059"/>
      <c r="M30" s="1059"/>
      <c r="N30" s="1059"/>
      <c r="O30" s="1059"/>
      <c r="P30" s="1060"/>
      <c r="Q30" s="1066">
        <v>204</v>
      </c>
      <c r="R30" s="1067"/>
      <c r="S30" s="1067"/>
      <c r="T30" s="1067"/>
      <c r="U30" s="1067"/>
      <c r="V30" s="1067">
        <v>203</v>
      </c>
      <c r="W30" s="1067"/>
      <c r="X30" s="1067"/>
      <c r="Y30" s="1067"/>
      <c r="Z30" s="1067"/>
      <c r="AA30" s="1067">
        <v>1</v>
      </c>
      <c r="AB30" s="1067"/>
      <c r="AC30" s="1067"/>
      <c r="AD30" s="1067"/>
      <c r="AE30" s="1068"/>
      <c r="AF30" s="1063">
        <v>1</v>
      </c>
      <c r="AG30" s="1064"/>
      <c r="AH30" s="1064"/>
      <c r="AI30" s="1064"/>
      <c r="AJ30" s="1065"/>
      <c r="AK30" s="1008">
        <v>44</v>
      </c>
      <c r="AL30" s="999"/>
      <c r="AM30" s="999"/>
      <c r="AN30" s="999"/>
      <c r="AO30" s="999"/>
      <c r="AP30" s="999" t="s">
        <v>514</v>
      </c>
      <c r="AQ30" s="999"/>
      <c r="AR30" s="999"/>
      <c r="AS30" s="999"/>
      <c r="AT30" s="999"/>
      <c r="AU30" s="999" t="s">
        <v>514</v>
      </c>
      <c r="AV30" s="999"/>
      <c r="AW30" s="999"/>
      <c r="AX30" s="999"/>
      <c r="AY30" s="999"/>
      <c r="AZ30" s="1069" t="s">
        <v>514</v>
      </c>
      <c r="BA30" s="1069"/>
      <c r="BB30" s="1069"/>
      <c r="BC30" s="1069"/>
      <c r="BD30" s="1069"/>
      <c r="BE30" s="1000"/>
      <c r="BF30" s="1000"/>
      <c r="BG30" s="1000"/>
      <c r="BH30" s="1000"/>
      <c r="BI30" s="1001"/>
      <c r="BJ30" s="228"/>
      <c r="BK30" s="228"/>
      <c r="BL30" s="228"/>
      <c r="BM30" s="228"/>
      <c r="BN30" s="228"/>
      <c r="BO30" s="237"/>
      <c r="BP30" s="237"/>
      <c r="BQ30" s="234">
        <v>24</v>
      </c>
      <c r="BR30" s="235"/>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ht="26.25" customHeight="1">
      <c r="A31" s="238">
        <v>4</v>
      </c>
      <c r="B31" s="1058" t="s">
        <v>338</v>
      </c>
      <c r="C31" s="1059"/>
      <c r="D31" s="1059"/>
      <c r="E31" s="1059"/>
      <c r="F31" s="1059"/>
      <c r="G31" s="1059"/>
      <c r="H31" s="1059"/>
      <c r="I31" s="1059"/>
      <c r="J31" s="1059"/>
      <c r="K31" s="1059"/>
      <c r="L31" s="1059"/>
      <c r="M31" s="1059"/>
      <c r="N31" s="1059"/>
      <c r="O31" s="1059"/>
      <c r="P31" s="1060"/>
      <c r="Q31" s="1066">
        <v>1308</v>
      </c>
      <c r="R31" s="1067"/>
      <c r="S31" s="1067"/>
      <c r="T31" s="1067"/>
      <c r="U31" s="1067"/>
      <c r="V31" s="1067">
        <v>987</v>
      </c>
      <c r="W31" s="1067"/>
      <c r="X31" s="1067"/>
      <c r="Y31" s="1067"/>
      <c r="Z31" s="1067"/>
      <c r="AA31" s="1067">
        <v>321</v>
      </c>
      <c r="AB31" s="1067"/>
      <c r="AC31" s="1067"/>
      <c r="AD31" s="1067"/>
      <c r="AE31" s="1068"/>
      <c r="AF31" s="1063">
        <v>77</v>
      </c>
      <c r="AG31" s="1064"/>
      <c r="AH31" s="1064"/>
      <c r="AI31" s="1064"/>
      <c r="AJ31" s="1065"/>
      <c r="AK31" s="1008">
        <v>474</v>
      </c>
      <c r="AL31" s="999"/>
      <c r="AM31" s="999"/>
      <c r="AN31" s="999"/>
      <c r="AO31" s="999"/>
      <c r="AP31" s="999">
        <v>7786</v>
      </c>
      <c r="AQ31" s="999"/>
      <c r="AR31" s="999"/>
      <c r="AS31" s="999"/>
      <c r="AT31" s="999"/>
      <c r="AU31" s="999">
        <v>4757</v>
      </c>
      <c r="AV31" s="999"/>
      <c r="AW31" s="999"/>
      <c r="AX31" s="999"/>
      <c r="AY31" s="999"/>
      <c r="AZ31" s="1069" t="s">
        <v>514</v>
      </c>
      <c r="BA31" s="1069"/>
      <c r="BB31" s="1069"/>
      <c r="BC31" s="1069"/>
      <c r="BD31" s="1069"/>
      <c r="BE31" s="1000" t="s">
        <v>339</v>
      </c>
      <c r="BF31" s="1000"/>
      <c r="BG31" s="1000"/>
      <c r="BH31" s="1000"/>
      <c r="BI31" s="1001"/>
      <c r="BJ31" s="228"/>
      <c r="BK31" s="228"/>
      <c r="BL31" s="228"/>
      <c r="BM31" s="228"/>
      <c r="BN31" s="228"/>
      <c r="BO31" s="237"/>
      <c r="BP31" s="237"/>
      <c r="BQ31" s="234">
        <v>25</v>
      </c>
      <c r="BR31" s="235"/>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ht="26.25" customHeight="1">
      <c r="A32" s="238">
        <v>5</v>
      </c>
      <c r="B32" s="1058"/>
      <c r="C32" s="1059"/>
      <c r="D32" s="1059"/>
      <c r="E32" s="1059"/>
      <c r="F32" s="1059"/>
      <c r="G32" s="1059"/>
      <c r="H32" s="1059"/>
      <c r="I32" s="1059"/>
      <c r="J32" s="1059"/>
      <c r="K32" s="1059"/>
      <c r="L32" s="1059"/>
      <c r="M32" s="1059"/>
      <c r="N32" s="1059"/>
      <c r="O32" s="1059"/>
      <c r="P32" s="1060"/>
      <c r="Q32" s="1066"/>
      <c r="R32" s="1067"/>
      <c r="S32" s="1067"/>
      <c r="T32" s="1067"/>
      <c r="U32" s="1067"/>
      <c r="V32" s="1067"/>
      <c r="W32" s="1067"/>
      <c r="X32" s="1067"/>
      <c r="Y32" s="1067"/>
      <c r="Z32" s="1067"/>
      <c r="AA32" s="1067"/>
      <c r="AB32" s="1067"/>
      <c r="AC32" s="1067"/>
      <c r="AD32" s="1067"/>
      <c r="AE32" s="1068"/>
      <c r="AF32" s="1063"/>
      <c r="AG32" s="1064"/>
      <c r="AH32" s="1064"/>
      <c r="AI32" s="1064"/>
      <c r="AJ32" s="1065"/>
      <c r="AK32" s="1008"/>
      <c r="AL32" s="999"/>
      <c r="AM32" s="999"/>
      <c r="AN32" s="999"/>
      <c r="AO32" s="999"/>
      <c r="AP32" s="999"/>
      <c r="AQ32" s="999"/>
      <c r="AR32" s="999"/>
      <c r="AS32" s="999"/>
      <c r="AT32" s="999"/>
      <c r="AU32" s="999"/>
      <c r="AV32" s="999"/>
      <c r="AW32" s="999"/>
      <c r="AX32" s="999"/>
      <c r="AY32" s="999"/>
      <c r="AZ32" s="1069"/>
      <c r="BA32" s="1069"/>
      <c r="BB32" s="1069"/>
      <c r="BC32" s="1069"/>
      <c r="BD32" s="1069"/>
      <c r="BE32" s="1000"/>
      <c r="BF32" s="1000"/>
      <c r="BG32" s="1000"/>
      <c r="BH32" s="1000"/>
      <c r="BI32" s="1001"/>
      <c r="BJ32" s="228"/>
      <c r="BK32" s="228"/>
      <c r="BL32" s="228"/>
      <c r="BM32" s="228"/>
      <c r="BN32" s="228"/>
      <c r="BO32" s="237"/>
      <c r="BP32" s="237"/>
      <c r="BQ32" s="234">
        <v>26</v>
      </c>
      <c r="BR32" s="235"/>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ht="26.25" customHeight="1">
      <c r="A33" s="238">
        <v>6</v>
      </c>
      <c r="B33" s="1058"/>
      <c r="C33" s="1059"/>
      <c r="D33" s="1059"/>
      <c r="E33" s="1059"/>
      <c r="F33" s="1059"/>
      <c r="G33" s="1059"/>
      <c r="H33" s="1059"/>
      <c r="I33" s="1059"/>
      <c r="J33" s="1059"/>
      <c r="K33" s="1059"/>
      <c r="L33" s="1059"/>
      <c r="M33" s="1059"/>
      <c r="N33" s="1059"/>
      <c r="O33" s="1059"/>
      <c r="P33" s="1060"/>
      <c r="Q33" s="1066"/>
      <c r="R33" s="1067"/>
      <c r="S33" s="1067"/>
      <c r="T33" s="1067"/>
      <c r="U33" s="1067"/>
      <c r="V33" s="1067"/>
      <c r="W33" s="1067"/>
      <c r="X33" s="1067"/>
      <c r="Y33" s="1067"/>
      <c r="Z33" s="1067"/>
      <c r="AA33" s="1067"/>
      <c r="AB33" s="1067"/>
      <c r="AC33" s="1067"/>
      <c r="AD33" s="1067"/>
      <c r="AE33" s="1068"/>
      <c r="AF33" s="1063"/>
      <c r="AG33" s="1064"/>
      <c r="AH33" s="1064"/>
      <c r="AI33" s="1064"/>
      <c r="AJ33" s="1065"/>
      <c r="AK33" s="1008"/>
      <c r="AL33" s="999"/>
      <c r="AM33" s="999"/>
      <c r="AN33" s="999"/>
      <c r="AO33" s="999"/>
      <c r="AP33" s="999"/>
      <c r="AQ33" s="999"/>
      <c r="AR33" s="999"/>
      <c r="AS33" s="999"/>
      <c r="AT33" s="999"/>
      <c r="AU33" s="999"/>
      <c r="AV33" s="999"/>
      <c r="AW33" s="999"/>
      <c r="AX33" s="999"/>
      <c r="AY33" s="999"/>
      <c r="AZ33" s="1069"/>
      <c r="BA33" s="1069"/>
      <c r="BB33" s="1069"/>
      <c r="BC33" s="1069"/>
      <c r="BD33" s="1069"/>
      <c r="BE33" s="1000"/>
      <c r="BF33" s="1000"/>
      <c r="BG33" s="1000"/>
      <c r="BH33" s="1000"/>
      <c r="BI33" s="1001"/>
      <c r="BJ33" s="228"/>
      <c r="BK33" s="228"/>
      <c r="BL33" s="228"/>
      <c r="BM33" s="228"/>
      <c r="BN33" s="228"/>
      <c r="BO33" s="237"/>
      <c r="BP33" s="237"/>
      <c r="BQ33" s="234">
        <v>27</v>
      </c>
      <c r="BR33" s="235"/>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ht="26.25" customHeight="1">
      <c r="A34" s="238">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28"/>
      <c r="BK34" s="228"/>
      <c r="BL34" s="228"/>
      <c r="BM34" s="228"/>
      <c r="BN34" s="228"/>
      <c r="BO34" s="237"/>
      <c r="BP34" s="237"/>
      <c r="BQ34" s="234">
        <v>28</v>
      </c>
      <c r="BR34" s="235"/>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ht="26.25" customHeight="1">
      <c r="A35" s="238">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28"/>
      <c r="BK35" s="228"/>
      <c r="BL35" s="228"/>
      <c r="BM35" s="228"/>
      <c r="BN35" s="228"/>
      <c r="BO35" s="237"/>
      <c r="BP35" s="237"/>
      <c r="BQ35" s="234">
        <v>29</v>
      </c>
      <c r="BR35" s="235"/>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ht="26.25" customHeight="1">
      <c r="A36" s="238">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28"/>
      <c r="BK36" s="228"/>
      <c r="BL36" s="228"/>
      <c r="BM36" s="228"/>
      <c r="BN36" s="228"/>
      <c r="BO36" s="237"/>
      <c r="BP36" s="237"/>
      <c r="BQ36" s="234">
        <v>30</v>
      </c>
      <c r="BR36" s="235"/>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ht="26.25" customHeight="1">
      <c r="A37" s="238">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28"/>
      <c r="BK37" s="228"/>
      <c r="BL37" s="228"/>
      <c r="BM37" s="228"/>
      <c r="BN37" s="228"/>
      <c r="BO37" s="237"/>
      <c r="BP37" s="237"/>
      <c r="BQ37" s="234">
        <v>31</v>
      </c>
      <c r="BR37" s="235"/>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ht="26.25" customHeight="1">
      <c r="A38" s="238">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28"/>
      <c r="BK38" s="228"/>
      <c r="BL38" s="228"/>
      <c r="BM38" s="228"/>
      <c r="BN38" s="228"/>
      <c r="BO38" s="237"/>
      <c r="BP38" s="237"/>
      <c r="BQ38" s="234">
        <v>32</v>
      </c>
      <c r="BR38" s="235"/>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ht="26.25" customHeight="1">
      <c r="A39" s="238">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28"/>
      <c r="BK39" s="228"/>
      <c r="BL39" s="228"/>
      <c r="BM39" s="228"/>
      <c r="BN39" s="228"/>
      <c r="BO39" s="237"/>
      <c r="BP39" s="237"/>
      <c r="BQ39" s="234">
        <v>33</v>
      </c>
      <c r="BR39" s="235"/>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ht="26.25" customHeight="1">
      <c r="A40" s="234">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28"/>
      <c r="BK40" s="228"/>
      <c r="BL40" s="228"/>
      <c r="BM40" s="228"/>
      <c r="BN40" s="228"/>
      <c r="BO40" s="237"/>
      <c r="BP40" s="237"/>
      <c r="BQ40" s="234">
        <v>34</v>
      </c>
      <c r="BR40" s="235"/>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ht="26.25" customHeight="1">
      <c r="A41" s="234">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28"/>
      <c r="BK41" s="228"/>
      <c r="BL41" s="228"/>
      <c r="BM41" s="228"/>
      <c r="BN41" s="228"/>
      <c r="BO41" s="237"/>
      <c r="BP41" s="237"/>
      <c r="BQ41" s="234">
        <v>35</v>
      </c>
      <c r="BR41" s="235"/>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ht="26.25" customHeight="1">
      <c r="A42" s="234">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28"/>
      <c r="BK42" s="228"/>
      <c r="BL42" s="228"/>
      <c r="BM42" s="228"/>
      <c r="BN42" s="228"/>
      <c r="BO42" s="237"/>
      <c r="BP42" s="237"/>
      <c r="BQ42" s="234">
        <v>36</v>
      </c>
      <c r="BR42" s="235"/>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ht="26.25" customHeight="1">
      <c r="A43" s="234">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28"/>
      <c r="BK43" s="228"/>
      <c r="BL43" s="228"/>
      <c r="BM43" s="228"/>
      <c r="BN43" s="228"/>
      <c r="BO43" s="237"/>
      <c r="BP43" s="237"/>
      <c r="BQ43" s="234">
        <v>37</v>
      </c>
      <c r="BR43" s="235"/>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ht="26.25" customHeight="1">
      <c r="A44" s="234">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28"/>
      <c r="BK44" s="228"/>
      <c r="BL44" s="228"/>
      <c r="BM44" s="228"/>
      <c r="BN44" s="228"/>
      <c r="BO44" s="237"/>
      <c r="BP44" s="237"/>
      <c r="BQ44" s="234">
        <v>38</v>
      </c>
      <c r="BR44" s="235"/>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ht="26.25" customHeight="1">
      <c r="A45" s="234">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28"/>
      <c r="BK45" s="228"/>
      <c r="BL45" s="228"/>
      <c r="BM45" s="228"/>
      <c r="BN45" s="228"/>
      <c r="BO45" s="237"/>
      <c r="BP45" s="237"/>
      <c r="BQ45" s="234">
        <v>39</v>
      </c>
      <c r="BR45" s="235"/>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ht="26.25" customHeight="1">
      <c r="A46" s="234">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28"/>
      <c r="BK46" s="228"/>
      <c r="BL46" s="228"/>
      <c r="BM46" s="228"/>
      <c r="BN46" s="228"/>
      <c r="BO46" s="237"/>
      <c r="BP46" s="237"/>
      <c r="BQ46" s="234">
        <v>40</v>
      </c>
      <c r="BR46" s="235"/>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ht="26.25" customHeight="1">
      <c r="A47" s="234">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28"/>
      <c r="BK47" s="228"/>
      <c r="BL47" s="228"/>
      <c r="BM47" s="228"/>
      <c r="BN47" s="228"/>
      <c r="BO47" s="237"/>
      <c r="BP47" s="237"/>
      <c r="BQ47" s="234">
        <v>41</v>
      </c>
      <c r="BR47" s="235"/>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ht="26.25" customHeight="1">
      <c r="A48" s="234">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28"/>
      <c r="BK48" s="228"/>
      <c r="BL48" s="228"/>
      <c r="BM48" s="228"/>
      <c r="BN48" s="228"/>
      <c r="BO48" s="237"/>
      <c r="BP48" s="237"/>
      <c r="BQ48" s="234">
        <v>42</v>
      </c>
      <c r="BR48" s="235"/>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ht="26.25" customHeight="1">
      <c r="A49" s="234">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28"/>
      <c r="BK49" s="228"/>
      <c r="BL49" s="228"/>
      <c r="BM49" s="228"/>
      <c r="BN49" s="228"/>
      <c r="BO49" s="237"/>
      <c r="BP49" s="237"/>
      <c r="BQ49" s="234">
        <v>43</v>
      </c>
      <c r="BR49" s="235"/>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ht="26.25" customHeight="1">
      <c r="A50" s="234">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28"/>
      <c r="BK50" s="228"/>
      <c r="BL50" s="228"/>
      <c r="BM50" s="228"/>
      <c r="BN50" s="228"/>
      <c r="BO50" s="237"/>
      <c r="BP50" s="237"/>
      <c r="BQ50" s="234">
        <v>44</v>
      </c>
      <c r="BR50" s="235"/>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ht="26.25" customHeight="1">
      <c r="A51" s="234">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28"/>
      <c r="BK51" s="228"/>
      <c r="BL51" s="228"/>
      <c r="BM51" s="228"/>
      <c r="BN51" s="228"/>
      <c r="BO51" s="237"/>
      <c r="BP51" s="237"/>
      <c r="BQ51" s="234">
        <v>45</v>
      </c>
      <c r="BR51" s="235"/>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ht="26.25" customHeight="1">
      <c r="A52" s="234">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28"/>
      <c r="BK52" s="228"/>
      <c r="BL52" s="228"/>
      <c r="BM52" s="228"/>
      <c r="BN52" s="228"/>
      <c r="BO52" s="237"/>
      <c r="BP52" s="237"/>
      <c r="BQ52" s="234">
        <v>46</v>
      </c>
      <c r="BR52" s="235"/>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ht="26.25" customHeight="1">
      <c r="A53" s="234">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28"/>
      <c r="BK53" s="228"/>
      <c r="BL53" s="228"/>
      <c r="BM53" s="228"/>
      <c r="BN53" s="228"/>
      <c r="BO53" s="237"/>
      <c r="BP53" s="237"/>
      <c r="BQ53" s="234">
        <v>47</v>
      </c>
      <c r="BR53" s="235"/>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ht="26.25" customHeight="1">
      <c r="A54" s="234">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28"/>
      <c r="BK54" s="228"/>
      <c r="BL54" s="228"/>
      <c r="BM54" s="228"/>
      <c r="BN54" s="228"/>
      <c r="BO54" s="237"/>
      <c r="BP54" s="237"/>
      <c r="BQ54" s="234">
        <v>48</v>
      </c>
      <c r="BR54" s="235"/>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ht="26.25" customHeight="1">
      <c r="A55" s="234">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28"/>
      <c r="BK55" s="228"/>
      <c r="BL55" s="228"/>
      <c r="BM55" s="228"/>
      <c r="BN55" s="228"/>
      <c r="BO55" s="237"/>
      <c r="BP55" s="237"/>
      <c r="BQ55" s="234">
        <v>49</v>
      </c>
      <c r="BR55" s="235"/>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ht="26.25" customHeight="1">
      <c r="A56" s="234">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28"/>
      <c r="BK56" s="228"/>
      <c r="BL56" s="228"/>
      <c r="BM56" s="228"/>
      <c r="BN56" s="228"/>
      <c r="BO56" s="237"/>
      <c r="BP56" s="237"/>
      <c r="BQ56" s="234">
        <v>50</v>
      </c>
      <c r="BR56" s="235"/>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ht="26.25" customHeight="1">
      <c r="A57" s="234">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28"/>
      <c r="BK57" s="228"/>
      <c r="BL57" s="228"/>
      <c r="BM57" s="228"/>
      <c r="BN57" s="228"/>
      <c r="BO57" s="237"/>
      <c r="BP57" s="237"/>
      <c r="BQ57" s="234">
        <v>51</v>
      </c>
      <c r="BR57" s="235"/>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ht="26.25" customHeight="1">
      <c r="A58" s="234">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28"/>
      <c r="BK58" s="228"/>
      <c r="BL58" s="228"/>
      <c r="BM58" s="228"/>
      <c r="BN58" s="228"/>
      <c r="BO58" s="237"/>
      <c r="BP58" s="237"/>
      <c r="BQ58" s="234">
        <v>52</v>
      </c>
      <c r="BR58" s="235"/>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ht="26.25" customHeight="1">
      <c r="A59" s="234">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28"/>
      <c r="BK59" s="228"/>
      <c r="BL59" s="228"/>
      <c r="BM59" s="228"/>
      <c r="BN59" s="228"/>
      <c r="BO59" s="237"/>
      <c r="BP59" s="237"/>
      <c r="BQ59" s="234">
        <v>53</v>
      </c>
      <c r="BR59" s="235"/>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ht="26.25" customHeight="1">
      <c r="A60" s="234">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28"/>
      <c r="BK60" s="228"/>
      <c r="BL60" s="228"/>
      <c r="BM60" s="228"/>
      <c r="BN60" s="228"/>
      <c r="BO60" s="237"/>
      <c r="BP60" s="237"/>
      <c r="BQ60" s="234">
        <v>54</v>
      </c>
      <c r="BR60" s="235"/>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ht="26.25" customHeight="1" thickBot="1">
      <c r="A61" s="234">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28"/>
      <c r="BK61" s="228"/>
      <c r="BL61" s="228"/>
      <c r="BM61" s="228"/>
      <c r="BN61" s="228"/>
      <c r="BO61" s="237"/>
      <c r="BP61" s="237"/>
      <c r="BQ61" s="234">
        <v>55</v>
      </c>
      <c r="BR61" s="235"/>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ht="26.25" customHeight="1">
      <c r="A62" s="234">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340</v>
      </c>
      <c r="BK62" s="1056"/>
      <c r="BL62" s="1056"/>
      <c r="BM62" s="1056"/>
      <c r="BN62" s="1057"/>
      <c r="BO62" s="237"/>
      <c r="BP62" s="237"/>
      <c r="BQ62" s="234">
        <v>56</v>
      </c>
      <c r="BR62" s="235"/>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ht="26.25" customHeight="1" thickBot="1">
      <c r="A63" s="236" t="s">
        <v>322</v>
      </c>
      <c r="B63" s="965" t="s">
        <v>341</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138</v>
      </c>
      <c r="AG63" s="987"/>
      <c r="AH63" s="987"/>
      <c r="AI63" s="987"/>
      <c r="AJ63" s="1050"/>
      <c r="AK63" s="1051"/>
      <c r="AL63" s="991"/>
      <c r="AM63" s="991"/>
      <c r="AN63" s="991"/>
      <c r="AO63" s="991"/>
      <c r="AP63" s="987">
        <v>7786</v>
      </c>
      <c r="AQ63" s="987"/>
      <c r="AR63" s="987"/>
      <c r="AS63" s="987"/>
      <c r="AT63" s="987"/>
      <c r="AU63" s="987">
        <v>4757</v>
      </c>
      <c r="AV63" s="987"/>
      <c r="AW63" s="987"/>
      <c r="AX63" s="987"/>
      <c r="AY63" s="987"/>
      <c r="AZ63" s="1045"/>
      <c r="BA63" s="1045"/>
      <c r="BB63" s="1045"/>
      <c r="BC63" s="1045"/>
      <c r="BD63" s="1045"/>
      <c r="BE63" s="988"/>
      <c r="BF63" s="988"/>
      <c r="BG63" s="988"/>
      <c r="BH63" s="988"/>
      <c r="BI63" s="989"/>
      <c r="BJ63" s="1046" t="s">
        <v>342</v>
      </c>
      <c r="BK63" s="981"/>
      <c r="BL63" s="981"/>
      <c r="BM63" s="981"/>
      <c r="BN63" s="1047"/>
      <c r="BO63" s="237"/>
      <c r="BP63" s="237"/>
      <c r="BQ63" s="234">
        <v>57</v>
      </c>
      <c r="BR63" s="235"/>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ht="26.25" customHeight="1" thickBot="1">
      <c r="A65" s="228" t="s">
        <v>343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ht="26.25" customHeight="1">
      <c r="A66" s="1023" t="s">
        <v>344</v>
      </c>
      <c r="B66" s="1024"/>
      <c r="C66" s="1024"/>
      <c r="D66" s="1024"/>
      <c r="E66" s="1024"/>
      <c r="F66" s="1024"/>
      <c r="G66" s="1024"/>
      <c r="H66" s="1024"/>
      <c r="I66" s="1024"/>
      <c r="J66" s="1024"/>
      <c r="K66" s="1024"/>
      <c r="L66" s="1024"/>
      <c r="M66" s="1024"/>
      <c r="N66" s="1024"/>
      <c r="O66" s="1024"/>
      <c r="P66" s="1025"/>
      <c r="Q66" s="1029" t="s">
        <v>345</v>
      </c>
      <c r="R66" s="1030"/>
      <c r="S66" s="1030"/>
      <c r="T66" s="1030"/>
      <c r="U66" s="1031"/>
      <c r="V66" s="1029" t="s">
        <v>328</v>
      </c>
      <c r="W66" s="1030"/>
      <c r="X66" s="1030"/>
      <c r="Y66" s="1030"/>
      <c r="Z66" s="1031"/>
      <c r="AA66" s="1029" t="s">
        <v>346</v>
      </c>
      <c r="AB66" s="1030"/>
      <c r="AC66" s="1030"/>
      <c r="AD66" s="1030"/>
      <c r="AE66" s="1031"/>
      <c r="AF66" s="1035" t="s">
        <v>347</v>
      </c>
      <c r="AG66" s="1036"/>
      <c r="AH66" s="1036"/>
      <c r="AI66" s="1036"/>
      <c r="AJ66" s="1037"/>
      <c r="AK66" s="1029" t="s">
        <v>348</v>
      </c>
      <c r="AL66" s="1024"/>
      <c r="AM66" s="1024"/>
      <c r="AN66" s="1024"/>
      <c r="AO66" s="1025"/>
      <c r="AP66" s="1029" t="s">
        <v>349</v>
      </c>
      <c r="AQ66" s="1030"/>
      <c r="AR66" s="1030"/>
      <c r="AS66" s="1030"/>
      <c r="AT66" s="1031"/>
      <c r="AU66" s="1029" t="s">
        <v>350</v>
      </c>
      <c r="AV66" s="1030"/>
      <c r="AW66" s="1030"/>
      <c r="AX66" s="1030"/>
      <c r="AY66" s="1031"/>
      <c r="AZ66" s="1029" t="s">
        <v>308</v>
      </c>
      <c r="BA66" s="1030"/>
      <c r="BB66" s="1030"/>
      <c r="BC66" s="1030"/>
      <c r="BD66" s="1043"/>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c r="A68" s="232">
        <v>1</v>
      </c>
      <c r="B68" s="1013" t="s">
        <v>520</v>
      </c>
      <c r="C68" s="1014"/>
      <c r="D68" s="1014"/>
      <c r="E68" s="1014"/>
      <c r="F68" s="1014"/>
      <c r="G68" s="1014"/>
      <c r="H68" s="1014"/>
      <c r="I68" s="1014"/>
      <c r="J68" s="1014"/>
      <c r="K68" s="1014"/>
      <c r="L68" s="1014"/>
      <c r="M68" s="1014"/>
      <c r="N68" s="1014"/>
      <c r="O68" s="1014"/>
      <c r="P68" s="1015"/>
      <c r="Q68" s="1016">
        <v>3147</v>
      </c>
      <c r="R68" s="1010"/>
      <c r="S68" s="1010"/>
      <c r="T68" s="1010"/>
      <c r="U68" s="1010"/>
      <c r="V68" s="1010">
        <v>2856</v>
      </c>
      <c r="W68" s="1010"/>
      <c r="X68" s="1010"/>
      <c r="Y68" s="1010"/>
      <c r="Z68" s="1010"/>
      <c r="AA68" s="1010">
        <v>292</v>
      </c>
      <c r="AB68" s="1010"/>
      <c r="AC68" s="1010"/>
      <c r="AD68" s="1010"/>
      <c r="AE68" s="1010"/>
      <c r="AF68" s="1010">
        <v>292</v>
      </c>
      <c r="AG68" s="1010"/>
      <c r="AH68" s="1010"/>
      <c r="AI68" s="1010"/>
      <c r="AJ68" s="1010"/>
      <c r="AK68" s="1010">
        <v>59</v>
      </c>
      <c r="AL68" s="1010"/>
      <c r="AM68" s="1010"/>
      <c r="AN68" s="1010"/>
      <c r="AO68" s="1010"/>
      <c r="AP68" s="1010" t="s">
        <v>514</v>
      </c>
      <c r="AQ68" s="1010"/>
      <c r="AR68" s="1010"/>
      <c r="AS68" s="1010"/>
      <c r="AT68" s="1010"/>
      <c r="AU68" s="1010" t="s">
        <v>514</v>
      </c>
      <c r="AV68" s="1010"/>
      <c r="AW68" s="1010"/>
      <c r="AX68" s="1010"/>
      <c r="AY68" s="1010"/>
      <c r="AZ68" s="1011"/>
      <c r="BA68" s="1011"/>
      <c r="BB68" s="1011"/>
      <c r="BC68" s="1011"/>
      <c r="BD68" s="1012"/>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c r="A69" s="234">
        <v>2</v>
      </c>
      <c r="B69" s="1002" t="s">
        <v>521</v>
      </c>
      <c r="C69" s="1003"/>
      <c r="D69" s="1003"/>
      <c r="E69" s="1003"/>
      <c r="F69" s="1003"/>
      <c r="G69" s="1003"/>
      <c r="H69" s="1003"/>
      <c r="I69" s="1003"/>
      <c r="J69" s="1003"/>
      <c r="K69" s="1003"/>
      <c r="L69" s="1003"/>
      <c r="M69" s="1003"/>
      <c r="N69" s="1003"/>
      <c r="O69" s="1003"/>
      <c r="P69" s="1004"/>
      <c r="Q69" s="1005">
        <v>32</v>
      </c>
      <c r="R69" s="999"/>
      <c r="S69" s="999"/>
      <c r="T69" s="999"/>
      <c r="U69" s="999"/>
      <c r="V69" s="999">
        <v>32</v>
      </c>
      <c r="W69" s="999"/>
      <c r="X69" s="999"/>
      <c r="Y69" s="999"/>
      <c r="Z69" s="999"/>
      <c r="AA69" s="999">
        <v>1</v>
      </c>
      <c r="AB69" s="999"/>
      <c r="AC69" s="999"/>
      <c r="AD69" s="999"/>
      <c r="AE69" s="999"/>
      <c r="AF69" s="999">
        <v>1</v>
      </c>
      <c r="AG69" s="999"/>
      <c r="AH69" s="999"/>
      <c r="AI69" s="999"/>
      <c r="AJ69" s="999"/>
      <c r="AK69" s="999">
        <v>1</v>
      </c>
      <c r="AL69" s="999"/>
      <c r="AM69" s="999"/>
      <c r="AN69" s="999"/>
      <c r="AO69" s="999"/>
      <c r="AP69" s="999" t="s">
        <v>514</v>
      </c>
      <c r="AQ69" s="999"/>
      <c r="AR69" s="999"/>
      <c r="AS69" s="999"/>
      <c r="AT69" s="999"/>
      <c r="AU69" s="999" t="s">
        <v>514</v>
      </c>
      <c r="AV69" s="999"/>
      <c r="AW69" s="999"/>
      <c r="AX69" s="999"/>
      <c r="AY69" s="999"/>
      <c r="AZ69" s="1000"/>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c r="A70" s="234">
        <v>3</v>
      </c>
      <c r="B70" s="1002" t="s">
        <v>522</v>
      </c>
      <c r="C70" s="1003"/>
      <c r="D70" s="1003"/>
      <c r="E70" s="1003"/>
      <c r="F70" s="1003"/>
      <c r="G70" s="1003"/>
      <c r="H70" s="1003"/>
      <c r="I70" s="1003"/>
      <c r="J70" s="1003"/>
      <c r="K70" s="1003"/>
      <c r="L70" s="1003"/>
      <c r="M70" s="1003"/>
      <c r="N70" s="1003"/>
      <c r="O70" s="1003"/>
      <c r="P70" s="1004"/>
      <c r="Q70" s="1005">
        <v>3500</v>
      </c>
      <c r="R70" s="999"/>
      <c r="S70" s="999"/>
      <c r="T70" s="999"/>
      <c r="U70" s="999"/>
      <c r="V70" s="999">
        <v>3470</v>
      </c>
      <c r="W70" s="999"/>
      <c r="X70" s="999"/>
      <c r="Y70" s="999"/>
      <c r="Z70" s="999"/>
      <c r="AA70" s="999">
        <v>30</v>
      </c>
      <c r="AB70" s="999"/>
      <c r="AC70" s="999"/>
      <c r="AD70" s="999"/>
      <c r="AE70" s="999"/>
      <c r="AF70" s="999">
        <v>30</v>
      </c>
      <c r="AG70" s="999"/>
      <c r="AH70" s="999"/>
      <c r="AI70" s="999"/>
      <c r="AJ70" s="999"/>
      <c r="AK70" s="999">
        <v>189</v>
      </c>
      <c r="AL70" s="999"/>
      <c r="AM70" s="999"/>
      <c r="AN70" s="999"/>
      <c r="AO70" s="999"/>
      <c r="AP70" s="999">
        <v>1592</v>
      </c>
      <c r="AQ70" s="999"/>
      <c r="AR70" s="999"/>
      <c r="AS70" s="999"/>
      <c r="AT70" s="999"/>
      <c r="AU70" s="999">
        <v>231</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c r="A71" s="234">
        <v>4</v>
      </c>
      <c r="B71" s="1002" t="s">
        <v>523</v>
      </c>
      <c r="C71" s="1003"/>
      <c r="D71" s="1003"/>
      <c r="E71" s="1003"/>
      <c r="F71" s="1003"/>
      <c r="G71" s="1003"/>
      <c r="H71" s="1003"/>
      <c r="I71" s="1003"/>
      <c r="J71" s="1003"/>
      <c r="K71" s="1003"/>
      <c r="L71" s="1003"/>
      <c r="M71" s="1003"/>
      <c r="N71" s="1003"/>
      <c r="O71" s="1003"/>
      <c r="P71" s="1004"/>
      <c r="Q71" s="1005">
        <v>163</v>
      </c>
      <c r="R71" s="999"/>
      <c r="S71" s="999"/>
      <c r="T71" s="999"/>
      <c r="U71" s="999"/>
      <c r="V71" s="999">
        <v>145</v>
      </c>
      <c r="W71" s="999"/>
      <c r="X71" s="999"/>
      <c r="Y71" s="999"/>
      <c r="Z71" s="999"/>
      <c r="AA71" s="999">
        <v>17</v>
      </c>
      <c r="AB71" s="999"/>
      <c r="AC71" s="999"/>
      <c r="AD71" s="999"/>
      <c r="AE71" s="999"/>
      <c r="AF71" s="999">
        <v>17</v>
      </c>
      <c r="AG71" s="999"/>
      <c r="AH71" s="999"/>
      <c r="AI71" s="999"/>
      <c r="AJ71" s="999"/>
      <c r="AK71" s="999">
        <v>40</v>
      </c>
      <c r="AL71" s="999"/>
      <c r="AM71" s="999"/>
      <c r="AN71" s="999"/>
      <c r="AO71" s="999"/>
      <c r="AP71" s="999" t="s">
        <v>514</v>
      </c>
      <c r="AQ71" s="999"/>
      <c r="AR71" s="999"/>
      <c r="AS71" s="999"/>
      <c r="AT71" s="999"/>
      <c r="AU71" s="999" t="s">
        <v>514</v>
      </c>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c r="A72" s="234">
        <v>5</v>
      </c>
      <c r="B72" s="1002" t="s">
        <v>524</v>
      </c>
      <c r="C72" s="1003"/>
      <c r="D72" s="1003"/>
      <c r="E72" s="1003"/>
      <c r="F72" s="1003"/>
      <c r="G72" s="1003"/>
      <c r="H72" s="1003"/>
      <c r="I72" s="1003"/>
      <c r="J72" s="1003"/>
      <c r="K72" s="1003"/>
      <c r="L72" s="1003"/>
      <c r="M72" s="1003"/>
      <c r="N72" s="1003"/>
      <c r="O72" s="1003"/>
      <c r="P72" s="1004"/>
      <c r="Q72" s="1005">
        <v>695</v>
      </c>
      <c r="R72" s="999"/>
      <c r="S72" s="999"/>
      <c r="T72" s="999"/>
      <c r="U72" s="999"/>
      <c r="V72" s="999">
        <v>673</v>
      </c>
      <c r="W72" s="999"/>
      <c r="X72" s="999"/>
      <c r="Y72" s="999"/>
      <c r="Z72" s="999"/>
      <c r="AA72" s="999">
        <v>22</v>
      </c>
      <c r="AB72" s="999"/>
      <c r="AC72" s="999"/>
      <c r="AD72" s="999"/>
      <c r="AE72" s="999"/>
      <c r="AF72" s="999">
        <v>14</v>
      </c>
      <c r="AG72" s="999"/>
      <c r="AH72" s="999"/>
      <c r="AI72" s="999"/>
      <c r="AJ72" s="999"/>
      <c r="AK72" s="999">
        <v>25</v>
      </c>
      <c r="AL72" s="999"/>
      <c r="AM72" s="999"/>
      <c r="AN72" s="999"/>
      <c r="AO72" s="999"/>
      <c r="AP72" s="999">
        <v>200</v>
      </c>
      <c r="AQ72" s="999"/>
      <c r="AR72" s="999"/>
      <c r="AS72" s="999"/>
      <c r="AT72" s="999"/>
      <c r="AU72" s="999">
        <v>64</v>
      </c>
      <c r="AV72" s="999"/>
      <c r="AW72" s="999"/>
      <c r="AX72" s="999"/>
      <c r="AY72" s="999"/>
      <c r="AZ72" s="1000"/>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c r="A73" s="234">
        <v>6</v>
      </c>
      <c r="B73" s="1002" t="s">
        <v>525</v>
      </c>
      <c r="C73" s="1003"/>
      <c r="D73" s="1003"/>
      <c r="E73" s="1003"/>
      <c r="F73" s="1003"/>
      <c r="G73" s="1003"/>
      <c r="H73" s="1003"/>
      <c r="I73" s="1003"/>
      <c r="J73" s="1003"/>
      <c r="K73" s="1003"/>
      <c r="L73" s="1003"/>
      <c r="M73" s="1003"/>
      <c r="N73" s="1003"/>
      <c r="O73" s="1003"/>
      <c r="P73" s="1004"/>
      <c r="Q73" s="1005">
        <v>71</v>
      </c>
      <c r="R73" s="999"/>
      <c r="S73" s="999"/>
      <c r="T73" s="999"/>
      <c r="U73" s="999"/>
      <c r="V73" s="999">
        <v>54</v>
      </c>
      <c r="W73" s="999"/>
      <c r="X73" s="999"/>
      <c r="Y73" s="999"/>
      <c r="Z73" s="999"/>
      <c r="AA73" s="999">
        <v>17</v>
      </c>
      <c r="AB73" s="999"/>
      <c r="AC73" s="999"/>
      <c r="AD73" s="999"/>
      <c r="AE73" s="999"/>
      <c r="AF73" s="999">
        <v>15</v>
      </c>
      <c r="AG73" s="999"/>
      <c r="AH73" s="999"/>
      <c r="AI73" s="999"/>
      <c r="AJ73" s="999"/>
      <c r="AK73" s="999">
        <v>3</v>
      </c>
      <c r="AL73" s="999"/>
      <c r="AM73" s="999"/>
      <c r="AN73" s="999"/>
      <c r="AO73" s="999"/>
      <c r="AP73" s="999" t="s">
        <v>514</v>
      </c>
      <c r="AQ73" s="999"/>
      <c r="AR73" s="999"/>
      <c r="AS73" s="999"/>
      <c r="AT73" s="999"/>
      <c r="AU73" s="999" t="s">
        <v>514</v>
      </c>
      <c r="AV73" s="999"/>
      <c r="AW73" s="999"/>
      <c r="AX73" s="999"/>
      <c r="AY73" s="999"/>
      <c r="AZ73" s="1000"/>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c r="A74" s="234">
        <v>7</v>
      </c>
      <c r="B74" s="1002" t="s">
        <v>526</v>
      </c>
      <c r="C74" s="1003"/>
      <c r="D74" s="1003"/>
      <c r="E74" s="1003"/>
      <c r="F74" s="1003"/>
      <c r="G74" s="1003"/>
      <c r="H74" s="1003"/>
      <c r="I74" s="1003"/>
      <c r="J74" s="1003"/>
      <c r="K74" s="1003"/>
      <c r="L74" s="1003"/>
      <c r="M74" s="1003"/>
      <c r="N74" s="1003"/>
      <c r="O74" s="1003"/>
      <c r="P74" s="1004"/>
      <c r="Q74" s="1005">
        <v>528</v>
      </c>
      <c r="R74" s="999"/>
      <c r="S74" s="999"/>
      <c r="T74" s="999"/>
      <c r="U74" s="999"/>
      <c r="V74" s="999">
        <v>492</v>
      </c>
      <c r="W74" s="999"/>
      <c r="X74" s="999"/>
      <c r="Y74" s="999"/>
      <c r="Z74" s="999"/>
      <c r="AA74" s="999">
        <v>37</v>
      </c>
      <c r="AB74" s="999"/>
      <c r="AC74" s="999"/>
      <c r="AD74" s="999"/>
      <c r="AE74" s="999"/>
      <c r="AF74" s="999">
        <v>37</v>
      </c>
      <c r="AG74" s="999"/>
      <c r="AH74" s="999"/>
      <c r="AI74" s="999"/>
      <c r="AJ74" s="999"/>
      <c r="AK74" s="999" t="s">
        <v>514</v>
      </c>
      <c r="AL74" s="999"/>
      <c r="AM74" s="999"/>
      <c r="AN74" s="999"/>
      <c r="AO74" s="999"/>
      <c r="AP74" s="999">
        <v>2120</v>
      </c>
      <c r="AQ74" s="999"/>
      <c r="AR74" s="999"/>
      <c r="AS74" s="999"/>
      <c r="AT74" s="999"/>
      <c r="AU74" s="999" t="s">
        <v>514</v>
      </c>
      <c r="AV74" s="999"/>
      <c r="AW74" s="999"/>
      <c r="AX74" s="999"/>
      <c r="AY74" s="999"/>
      <c r="AZ74" s="1000" t="s">
        <v>531</v>
      </c>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c r="A75" s="234">
        <v>8</v>
      </c>
      <c r="B75" s="1002" t="s">
        <v>527</v>
      </c>
      <c r="C75" s="1003"/>
      <c r="D75" s="1003"/>
      <c r="E75" s="1003"/>
      <c r="F75" s="1003"/>
      <c r="G75" s="1003"/>
      <c r="H75" s="1003"/>
      <c r="I75" s="1003"/>
      <c r="J75" s="1003"/>
      <c r="K75" s="1003"/>
      <c r="L75" s="1003"/>
      <c r="M75" s="1003"/>
      <c r="N75" s="1003"/>
      <c r="O75" s="1003"/>
      <c r="P75" s="1004"/>
      <c r="Q75" s="1006">
        <v>649</v>
      </c>
      <c r="R75" s="1007"/>
      <c r="S75" s="1007"/>
      <c r="T75" s="1007"/>
      <c r="U75" s="1008"/>
      <c r="V75" s="1009">
        <v>604</v>
      </c>
      <c r="W75" s="1007"/>
      <c r="X75" s="1007"/>
      <c r="Y75" s="1007"/>
      <c r="Z75" s="1008"/>
      <c r="AA75" s="1009">
        <v>45</v>
      </c>
      <c r="AB75" s="1007"/>
      <c r="AC75" s="1007"/>
      <c r="AD75" s="1007"/>
      <c r="AE75" s="1008"/>
      <c r="AF75" s="1009">
        <v>15</v>
      </c>
      <c r="AG75" s="1007"/>
      <c r="AH75" s="1007"/>
      <c r="AI75" s="1007"/>
      <c r="AJ75" s="1008"/>
      <c r="AK75" s="1009">
        <v>27</v>
      </c>
      <c r="AL75" s="1007"/>
      <c r="AM75" s="1007"/>
      <c r="AN75" s="1007"/>
      <c r="AO75" s="1008"/>
      <c r="AP75" s="1009" t="s">
        <v>514</v>
      </c>
      <c r="AQ75" s="1007"/>
      <c r="AR75" s="1007"/>
      <c r="AS75" s="1007"/>
      <c r="AT75" s="1008"/>
      <c r="AU75" s="1009" t="s">
        <v>514</v>
      </c>
      <c r="AV75" s="1007"/>
      <c r="AW75" s="1007"/>
      <c r="AX75" s="1007"/>
      <c r="AY75" s="1008"/>
      <c r="AZ75" s="1000"/>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c r="A76" s="234">
        <v>9</v>
      </c>
      <c r="B76" s="1002" t="s">
        <v>528</v>
      </c>
      <c r="C76" s="1003"/>
      <c r="D76" s="1003"/>
      <c r="E76" s="1003"/>
      <c r="F76" s="1003"/>
      <c r="G76" s="1003"/>
      <c r="H76" s="1003"/>
      <c r="I76" s="1003"/>
      <c r="J76" s="1003"/>
      <c r="K76" s="1003"/>
      <c r="L76" s="1003"/>
      <c r="M76" s="1003"/>
      <c r="N76" s="1003"/>
      <c r="O76" s="1003"/>
      <c r="P76" s="1004"/>
      <c r="Q76" s="1006">
        <v>75</v>
      </c>
      <c r="R76" s="1007"/>
      <c r="S76" s="1007"/>
      <c r="T76" s="1007"/>
      <c r="U76" s="1008"/>
      <c r="V76" s="1009">
        <v>70</v>
      </c>
      <c r="W76" s="1007"/>
      <c r="X76" s="1007"/>
      <c r="Y76" s="1007"/>
      <c r="Z76" s="1008"/>
      <c r="AA76" s="1009">
        <v>5</v>
      </c>
      <c r="AB76" s="1007"/>
      <c r="AC76" s="1007"/>
      <c r="AD76" s="1007"/>
      <c r="AE76" s="1008"/>
      <c r="AF76" s="1009">
        <v>5</v>
      </c>
      <c r="AG76" s="1007"/>
      <c r="AH76" s="1007"/>
      <c r="AI76" s="1007"/>
      <c r="AJ76" s="1008"/>
      <c r="AK76" s="1009" t="s">
        <v>514</v>
      </c>
      <c r="AL76" s="1007"/>
      <c r="AM76" s="1007"/>
      <c r="AN76" s="1007"/>
      <c r="AO76" s="1008"/>
      <c r="AP76" s="1009" t="s">
        <v>514</v>
      </c>
      <c r="AQ76" s="1007"/>
      <c r="AR76" s="1007"/>
      <c r="AS76" s="1007"/>
      <c r="AT76" s="1008"/>
      <c r="AU76" s="1009" t="s">
        <v>514</v>
      </c>
      <c r="AV76" s="1007"/>
      <c r="AW76" s="1007"/>
      <c r="AX76" s="1007"/>
      <c r="AY76" s="1008"/>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c r="A77" s="234">
        <v>10</v>
      </c>
      <c r="B77" s="1002" t="s">
        <v>529</v>
      </c>
      <c r="C77" s="1003"/>
      <c r="D77" s="1003"/>
      <c r="E77" s="1003"/>
      <c r="F77" s="1003"/>
      <c r="G77" s="1003"/>
      <c r="H77" s="1003"/>
      <c r="I77" s="1003"/>
      <c r="J77" s="1003"/>
      <c r="K77" s="1003"/>
      <c r="L77" s="1003"/>
      <c r="M77" s="1003"/>
      <c r="N77" s="1003"/>
      <c r="O77" s="1003"/>
      <c r="P77" s="1004"/>
      <c r="Q77" s="1006">
        <v>174</v>
      </c>
      <c r="R77" s="1007"/>
      <c r="S77" s="1007"/>
      <c r="T77" s="1007"/>
      <c r="U77" s="1008"/>
      <c r="V77" s="1009">
        <v>164</v>
      </c>
      <c r="W77" s="1007"/>
      <c r="X77" s="1007"/>
      <c r="Y77" s="1007"/>
      <c r="Z77" s="1008"/>
      <c r="AA77" s="1009">
        <v>9</v>
      </c>
      <c r="AB77" s="1007"/>
      <c r="AC77" s="1007"/>
      <c r="AD77" s="1007"/>
      <c r="AE77" s="1008"/>
      <c r="AF77" s="1009">
        <v>9</v>
      </c>
      <c r="AG77" s="1007"/>
      <c r="AH77" s="1007"/>
      <c r="AI77" s="1007"/>
      <c r="AJ77" s="1008"/>
      <c r="AK77" s="1009" t="s">
        <v>514</v>
      </c>
      <c r="AL77" s="1007"/>
      <c r="AM77" s="1007"/>
      <c r="AN77" s="1007"/>
      <c r="AO77" s="1008"/>
      <c r="AP77" s="1009" t="s">
        <v>514</v>
      </c>
      <c r="AQ77" s="1007"/>
      <c r="AR77" s="1007"/>
      <c r="AS77" s="1007"/>
      <c r="AT77" s="1008"/>
      <c r="AU77" s="1009" t="s">
        <v>514</v>
      </c>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c r="A78" s="234">
        <v>11</v>
      </c>
      <c r="B78" s="1002" t="s">
        <v>530</v>
      </c>
      <c r="C78" s="1003"/>
      <c r="D78" s="1003"/>
      <c r="E78" s="1003"/>
      <c r="F78" s="1003"/>
      <c r="G78" s="1003"/>
      <c r="H78" s="1003"/>
      <c r="I78" s="1003"/>
      <c r="J78" s="1003"/>
      <c r="K78" s="1003"/>
      <c r="L78" s="1003"/>
      <c r="M78" s="1003"/>
      <c r="N78" s="1003"/>
      <c r="O78" s="1003"/>
      <c r="P78" s="1004"/>
      <c r="Q78" s="1005">
        <v>176517</v>
      </c>
      <c r="R78" s="999"/>
      <c r="S78" s="999"/>
      <c r="T78" s="999"/>
      <c r="U78" s="999"/>
      <c r="V78" s="999">
        <v>168383</v>
      </c>
      <c r="W78" s="999"/>
      <c r="X78" s="999"/>
      <c r="Y78" s="999"/>
      <c r="Z78" s="999"/>
      <c r="AA78" s="999">
        <v>8134</v>
      </c>
      <c r="AB78" s="999"/>
      <c r="AC78" s="999"/>
      <c r="AD78" s="999"/>
      <c r="AE78" s="999"/>
      <c r="AF78" s="999">
        <v>8134</v>
      </c>
      <c r="AG78" s="999"/>
      <c r="AH78" s="999"/>
      <c r="AI78" s="999"/>
      <c r="AJ78" s="999"/>
      <c r="AK78" s="999">
        <v>1658</v>
      </c>
      <c r="AL78" s="999"/>
      <c r="AM78" s="999"/>
      <c r="AN78" s="999"/>
      <c r="AO78" s="999"/>
      <c r="AP78" s="999" t="s">
        <v>514</v>
      </c>
      <c r="AQ78" s="999"/>
      <c r="AR78" s="999"/>
      <c r="AS78" s="999"/>
      <c r="AT78" s="999"/>
      <c r="AU78" s="999" t="s">
        <v>514</v>
      </c>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c r="A79" s="234">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c r="A80" s="23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c r="A81" s="23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c r="A82" s="23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c r="A83" s="23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c r="A88" s="236" t="s">
        <v>322</v>
      </c>
      <c r="B88" s="965" t="s">
        <v>351</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8569</v>
      </c>
      <c r="AG88" s="987"/>
      <c r="AH88" s="987"/>
      <c r="AI88" s="987"/>
      <c r="AJ88" s="987"/>
      <c r="AK88" s="991"/>
      <c r="AL88" s="991"/>
      <c r="AM88" s="991"/>
      <c r="AN88" s="991"/>
      <c r="AO88" s="991"/>
      <c r="AP88" s="987">
        <v>3912</v>
      </c>
      <c r="AQ88" s="987"/>
      <c r="AR88" s="987"/>
      <c r="AS88" s="987"/>
      <c r="AT88" s="987"/>
      <c r="AU88" s="987">
        <v>295</v>
      </c>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322</v>
      </c>
      <c r="BR102" s="965" t="s">
        <v>352</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353</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354</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355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356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70" t="s">
        <v>357</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358</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c r="A109" s="923" t="s">
        <v>359</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360</v>
      </c>
      <c r="AB109" s="924"/>
      <c r="AC109" s="924"/>
      <c r="AD109" s="924"/>
      <c r="AE109" s="925"/>
      <c r="AF109" s="926" t="s">
        <v>361</v>
      </c>
      <c r="AG109" s="924"/>
      <c r="AH109" s="924"/>
      <c r="AI109" s="924"/>
      <c r="AJ109" s="925"/>
      <c r="AK109" s="926" t="s">
        <v>267</v>
      </c>
      <c r="AL109" s="924"/>
      <c r="AM109" s="924"/>
      <c r="AN109" s="924"/>
      <c r="AO109" s="925"/>
      <c r="AP109" s="926" t="s">
        <v>362</v>
      </c>
      <c r="AQ109" s="924"/>
      <c r="AR109" s="924"/>
      <c r="AS109" s="924"/>
      <c r="AT109" s="957"/>
      <c r="AU109" s="923" t="s">
        <v>359</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360</v>
      </c>
      <c r="BR109" s="924"/>
      <c r="BS109" s="924"/>
      <c r="BT109" s="924"/>
      <c r="BU109" s="925"/>
      <c r="BV109" s="926" t="s">
        <v>361</v>
      </c>
      <c r="BW109" s="924"/>
      <c r="BX109" s="924"/>
      <c r="BY109" s="924"/>
      <c r="BZ109" s="925"/>
      <c r="CA109" s="926" t="s">
        <v>267</v>
      </c>
      <c r="CB109" s="924"/>
      <c r="CC109" s="924"/>
      <c r="CD109" s="924"/>
      <c r="CE109" s="925"/>
      <c r="CF109" s="964" t="s">
        <v>362</v>
      </c>
      <c r="CG109" s="964"/>
      <c r="CH109" s="964"/>
      <c r="CI109" s="964"/>
      <c r="CJ109" s="964"/>
      <c r="CK109" s="926" t="s">
        <v>363</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360</v>
      </c>
      <c r="DH109" s="924"/>
      <c r="DI109" s="924"/>
      <c r="DJ109" s="924"/>
      <c r="DK109" s="925"/>
      <c r="DL109" s="926" t="s">
        <v>361</v>
      </c>
      <c r="DM109" s="924"/>
      <c r="DN109" s="924"/>
      <c r="DO109" s="924"/>
      <c r="DP109" s="925"/>
      <c r="DQ109" s="926" t="s">
        <v>267</v>
      </c>
      <c r="DR109" s="924"/>
      <c r="DS109" s="924"/>
      <c r="DT109" s="924"/>
      <c r="DU109" s="925"/>
      <c r="DV109" s="926" t="s">
        <v>362</v>
      </c>
      <c r="DW109" s="924"/>
      <c r="DX109" s="924"/>
      <c r="DY109" s="924"/>
      <c r="DZ109" s="957"/>
    </row>
    <row r="110" spans="1:131" s="226" customFormat="1" ht="26.25" customHeight="1">
      <c r="A110" s="835" t="s">
        <v>364</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816077</v>
      </c>
      <c r="AB110" s="917"/>
      <c r="AC110" s="917"/>
      <c r="AD110" s="917"/>
      <c r="AE110" s="918"/>
      <c r="AF110" s="919">
        <v>830361</v>
      </c>
      <c r="AG110" s="917"/>
      <c r="AH110" s="917"/>
      <c r="AI110" s="917"/>
      <c r="AJ110" s="918"/>
      <c r="AK110" s="919">
        <v>922689</v>
      </c>
      <c r="AL110" s="917"/>
      <c r="AM110" s="917"/>
      <c r="AN110" s="917"/>
      <c r="AO110" s="918"/>
      <c r="AP110" s="920">
        <v>18</v>
      </c>
      <c r="AQ110" s="921"/>
      <c r="AR110" s="921"/>
      <c r="AS110" s="921"/>
      <c r="AT110" s="922"/>
      <c r="AU110" s="958" t="s">
        <v>73</v>
      </c>
      <c r="AV110" s="959"/>
      <c r="AW110" s="959"/>
      <c r="AX110" s="959"/>
      <c r="AY110" s="959"/>
      <c r="AZ110" s="888" t="s">
        <v>365</v>
      </c>
      <c r="BA110" s="836"/>
      <c r="BB110" s="836"/>
      <c r="BC110" s="836"/>
      <c r="BD110" s="836"/>
      <c r="BE110" s="836"/>
      <c r="BF110" s="836"/>
      <c r="BG110" s="836"/>
      <c r="BH110" s="836"/>
      <c r="BI110" s="836"/>
      <c r="BJ110" s="836"/>
      <c r="BK110" s="836"/>
      <c r="BL110" s="836"/>
      <c r="BM110" s="836"/>
      <c r="BN110" s="836"/>
      <c r="BO110" s="836"/>
      <c r="BP110" s="837"/>
      <c r="BQ110" s="889">
        <v>11551371</v>
      </c>
      <c r="BR110" s="870"/>
      <c r="BS110" s="870"/>
      <c r="BT110" s="870"/>
      <c r="BU110" s="870"/>
      <c r="BV110" s="870">
        <v>12092992</v>
      </c>
      <c r="BW110" s="870"/>
      <c r="BX110" s="870"/>
      <c r="BY110" s="870"/>
      <c r="BZ110" s="870"/>
      <c r="CA110" s="870">
        <v>12529478</v>
      </c>
      <c r="CB110" s="870"/>
      <c r="CC110" s="870"/>
      <c r="CD110" s="870"/>
      <c r="CE110" s="870"/>
      <c r="CF110" s="894">
        <v>244.5</v>
      </c>
      <c r="CG110" s="895"/>
      <c r="CH110" s="895"/>
      <c r="CI110" s="895"/>
      <c r="CJ110" s="895"/>
      <c r="CK110" s="954" t="s">
        <v>366</v>
      </c>
      <c r="CL110" s="847"/>
      <c r="CM110" s="888" t="s">
        <v>367</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342</v>
      </c>
      <c r="DH110" s="870"/>
      <c r="DI110" s="870"/>
      <c r="DJ110" s="870"/>
      <c r="DK110" s="870"/>
      <c r="DL110" s="870" t="s">
        <v>342</v>
      </c>
      <c r="DM110" s="870"/>
      <c r="DN110" s="870"/>
      <c r="DO110" s="870"/>
      <c r="DP110" s="870"/>
      <c r="DQ110" s="870" t="s">
        <v>368</v>
      </c>
      <c r="DR110" s="870"/>
      <c r="DS110" s="870"/>
      <c r="DT110" s="870"/>
      <c r="DU110" s="870"/>
      <c r="DV110" s="871" t="s">
        <v>342</v>
      </c>
      <c r="DW110" s="871"/>
      <c r="DX110" s="871"/>
      <c r="DY110" s="871"/>
      <c r="DZ110" s="872"/>
    </row>
    <row r="111" spans="1:131" s="226" customFormat="1" ht="26.25" customHeight="1">
      <c r="A111" s="802" t="s">
        <v>369</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320</v>
      </c>
      <c r="AB111" s="947"/>
      <c r="AC111" s="947"/>
      <c r="AD111" s="947"/>
      <c r="AE111" s="948"/>
      <c r="AF111" s="949" t="s">
        <v>368</v>
      </c>
      <c r="AG111" s="947"/>
      <c r="AH111" s="947"/>
      <c r="AI111" s="947"/>
      <c r="AJ111" s="948"/>
      <c r="AK111" s="949" t="s">
        <v>342</v>
      </c>
      <c r="AL111" s="947"/>
      <c r="AM111" s="947"/>
      <c r="AN111" s="947"/>
      <c r="AO111" s="948"/>
      <c r="AP111" s="950" t="s">
        <v>368</v>
      </c>
      <c r="AQ111" s="951"/>
      <c r="AR111" s="951"/>
      <c r="AS111" s="951"/>
      <c r="AT111" s="952"/>
      <c r="AU111" s="960"/>
      <c r="AV111" s="961"/>
      <c r="AW111" s="961"/>
      <c r="AX111" s="961"/>
      <c r="AY111" s="961"/>
      <c r="AZ111" s="843" t="s">
        <v>370</v>
      </c>
      <c r="BA111" s="780"/>
      <c r="BB111" s="780"/>
      <c r="BC111" s="780"/>
      <c r="BD111" s="780"/>
      <c r="BE111" s="780"/>
      <c r="BF111" s="780"/>
      <c r="BG111" s="780"/>
      <c r="BH111" s="780"/>
      <c r="BI111" s="780"/>
      <c r="BJ111" s="780"/>
      <c r="BK111" s="780"/>
      <c r="BL111" s="780"/>
      <c r="BM111" s="780"/>
      <c r="BN111" s="780"/>
      <c r="BO111" s="780"/>
      <c r="BP111" s="781"/>
      <c r="BQ111" s="844">
        <v>335729</v>
      </c>
      <c r="BR111" s="845"/>
      <c r="BS111" s="845"/>
      <c r="BT111" s="845"/>
      <c r="BU111" s="845"/>
      <c r="BV111" s="845">
        <v>327697</v>
      </c>
      <c r="BW111" s="845"/>
      <c r="BX111" s="845"/>
      <c r="BY111" s="845"/>
      <c r="BZ111" s="845"/>
      <c r="CA111" s="845">
        <v>319664</v>
      </c>
      <c r="CB111" s="845"/>
      <c r="CC111" s="845"/>
      <c r="CD111" s="845"/>
      <c r="CE111" s="845"/>
      <c r="CF111" s="903">
        <v>6.2</v>
      </c>
      <c r="CG111" s="904"/>
      <c r="CH111" s="904"/>
      <c r="CI111" s="904"/>
      <c r="CJ111" s="904"/>
      <c r="CK111" s="955"/>
      <c r="CL111" s="849"/>
      <c r="CM111" s="843" t="s">
        <v>371</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342</v>
      </c>
      <c r="DH111" s="845"/>
      <c r="DI111" s="845"/>
      <c r="DJ111" s="845"/>
      <c r="DK111" s="845"/>
      <c r="DL111" s="845" t="s">
        <v>342</v>
      </c>
      <c r="DM111" s="845"/>
      <c r="DN111" s="845"/>
      <c r="DO111" s="845"/>
      <c r="DP111" s="845"/>
      <c r="DQ111" s="845" t="s">
        <v>342</v>
      </c>
      <c r="DR111" s="845"/>
      <c r="DS111" s="845"/>
      <c r="DT111" s="845"/>
      <c r="DU111" s="845"/>
      <c r="DV111" s="822" t="s">
        <v>372</v>
      </c>
      <c r="DW111" s="822"/>
      <c r="DX111" s="822"/>
      <c r="DY111" s="822"/>
      <c r="DZ111" s="823"/>
    </row>
    <row r="112" spans="1:131" s="226" customFormat="1" ht="26.25" customHeight="1">
      <c r="A112" s="940" t="s">
        <v>373</v>
      </c>
      <c r="B112" s="941"/>
      <c r="C112" s="780" t="s">
        <v>374</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375</v>
      </c>
      <c r="AB112" s="808"/>
      <c r="AC112" s="808"/>
      <c r="AD112" s="808"/>
      <c r="AE112" s="809"/>
      <c r="AF112" s="810" t="s">
        <v>368</v>
      </c>
      <c r="AG112" s="808"/>
      <c r="AH112" s="808"/>
      <c r="AI112" s="808"/>
      <c r="AJ112" s="809"/>
      <c r="AK112" s="810" t="s">
        <v>375</v>
      </c>
      <c r="AL112" s="808"/>
      <c r="AM112" s="808"/>
      <c r="AN112" s="808"/>
      <c r="AO112" s="809"/>
      <c r="AP112" s="852" t="s">
        <v>342</v>
      </c>
      <c r="AQ112" s="853"/>
      <c r="AR112" s="853"/>
      <c r="AS112" s="853"/>
      <c r="AT112" s="854"/>
      <c r="AU112" s="960"/>
      <c r="AV112" s="961"/>
      <c r="AW112" s="961"/>
      <c r="AX112" s="961"/>
      <c r="AY112" s="961"/>
      <c r="AZ112" s="843" t="s">
        <v>376</v>
      </c>
      <c r="BA112" s="780"/>
      <c r="BB112" s="780"/>
      <c r="BC112" s="780"/>
      <c r="BD112" s="780"/>
      <c r="BE112" s="780"/>
      <c r="BF112" s="780"/>
      <c r="BG112" s="780"/>
      <c r="BH112" s="780"/>
      <c r="BI112" s="780"/>
      <c r="BJ112" s="780"/>
      <c r="BK112" s="780"/>
      <c r="BL112" s="780"/>
      <c r="BM112" s="780"/>
      <c r="BN112" s="780"/>
      <c r="BO112" s="780"/>
      <c r="BP112" s="781"/>
      <c r="BQ112" s="844">
        <v>4969100</v>
      </c>
      <c r="BR112" s="845"/>
      <c r="BS112" s="845"/>
      <c r="BT112" s="845"/>
      <c r="BU112" s="845"/>
      <c r="BV112" s="845">
        <v>4866537</v>
      </c>
      <c r="BW112" s="845"/>
      <c r="BX112" s="845"/>
      <c r="BY112" s="845"/>
      <c r="BZ112" s="845"/>
      <c r="CA112" s="845">
        <v>4757399</v>
      </c>
      <c r="CB112" s="845"/>
      <c r="CC112" s="845"/>
      <c r="CD112" s="845"/>
      <c r="CE112" s="845"/>
      <c r="CF112" s="903">
        <v>92.8</v>
      </c>
      <c r="CG112" s="904"/>
      <c r="CH112" s="904"/>
      <c r="CI112" s="904"/>
      <c r="CJ112" s="904"/>
      <c r="CK112" s="955"/>
      <c r="CL112" s="849"/>
      <c r="CM112" s="843" t="s">
        <v>377</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v>274072</v>
      </c>
      <c r="DH112" s="845"/>
      <c r="DI112" s="845"/>
      <c r="DJ112" s="845"/>
      <c r="DK112" s="845"/>
      <c r="DL112" s="845">
        <v>274072</v>
      </c>
      <c r="DM112" s="845"/>
      <c r="DN112" s="845"/>
      <c r="DO112" s="845"/>
      <c r="DP112" s="845"/>
      <c r="DQ112" s="845">
        <v>274072</v>
      </c>
      <c r="DR112" s="845"/>
      <c r="DS112" s="845"/>
      <c r="DT112" s="845"/>
      <c r="DU112" s="845"/>
      <c r="DV112" s="822">
        <v>5.3</v>
      </c>
      <c r="DW112" s="822"/>
      <c r="DX112" s="822"/>
      <c r="DY112" s="822"/>
      <c r="DZ112" s="823"/>
    </row>
    <row r="113" spans="1:130" s="226" customFormat="1" ht="26.25" customHeight="1">
      <c r="A113" s="942"/>
      <c r="B113" s="943"/>
      <c r="C113" s="780" t="s">
        <v>378</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349373</v>
      </c>
      <c r="AB113" s="947"/>
      <c r="AC113" s="947"/>
      <c r="AD113" s="947"/>
      <c r="AE113" s="948"/>
      <c r="AF113" s="949">
        <v>365985</v>
      </c>
      <c r="AG113" s="947"/>
      <c r="AH113" s="947"/>
      <c r="AI113" s="947"/>
      <c r="AJ113" s="948"/>
      <c r="AK113" s="949">
        <v>382404</v>
      </c>
      <c r="AL113" s="947"/>
      <c r="AM113" s="947"/>
      <c r="AN113" s="947"/>
      <c r="AO113" s="948"/>
      <c r="AP113" s="950">
        <v>7.5</v>
      </c>
      <c r="AQ113" s="951"/>
      <c r="AR113" s="951"/>
      <c r="AS113" s="951"/>
      <c r="AT113" s="952"/>
      <c r="AU113" s="960"/>
      <c r="AV113" s="961"/>
      <c r="AW113" s="961"/>
      <c r="AX113" s="961"/>
      <c r="AY113" s="961"/>
      <c r="AZ113" s="843" t="s">
        <v>379</v>
      </c>
      <c r="BA113" s="780"/>
      <c r="BB113" s="780"/>
      <c r="BC113" s="780"/>
      <c r="BD113" s="780"/>
      <c r="BE113" s="780"/>
      <c r="BF113" s="780"/>
      <c r="BG113" s="780"/>
      <c r="BH113" s="780"/>
      <c r="BI113" s="780"/>
      <c r="BJ113" s="780"/>
      <c r="BK113" s="780"/>
      <c r="BL113" s="780"/>
      <c r="BM113" s="780"/>
      <c r="BN113" s="780"/>
      <c r="BO113" s="780"/>
      <c r="BP113" s="781"/>
      <c r="BQ113" s="844">
        <v>379363</v>
      </c>
      <c r="BR113" s="845"/>
      <c r="BS113" s="845"/>
      <c r="BT113" s="845"/>
      <c r="BU113" s="845"/>
      <c r="BV113" s="845">
        <v>338745</v>
      </c>
      <c r="BW113" s="845"/>
      <c r="BX113" s="845"/>
      <c r="BY113" s="845"/>
      <c r="BZ113" s="845"/>
      <c r="CA113" s="845">
        <v>294986</v>
      </c>
      <c r="CB113" s="845"/>
      <c r="CC113" s="845"/>
      <c r="CD113" s="845"/>
      <c r="CE113" s="845"/>
      <c r="CF113" s="903">
        <v>5.8</v>
      </c>
      <c r="CG113" s="904"/>
      <c r="CH113" s="904"/>
      <c r="CI113" s="904"/>
      <c r="CJ113" s="904"/>
      <c r="CK113" s="955"/>
      <c r="CL113" s="849"/>
      <c r="CM113" s="843" t="s">
        <v>380</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342</v>
      </c>
      <c r="DH113" s="808"/>
      <c r="DI113" s="808"/>
      <c r="DJ113" s="808"/>
      <c r="DK113" s="809"/>
      <c r="DL113" s="810" t="s">
        <v>342</v>
      </c>
      <c r="DM113" s="808"/>
      <c r="DN113" s="808"/>
      <c r="DO113" s="808"/>
      <c r="DP113" s="809"/>
      <c r="DQ113" s="810" t="s">
        <v>342</v>
      </c>
      <c r="DR113" s="808"/>
      <c r="DS113" s="808"/>
      <c r="DT113" s="808"/>
      <c r="DU113" s="809"/>
      <c r="DV113" s="852" t="s">
        <v>342</v>
      </c>
      <c r="DW113" s="853"/>
      <c r="DX113" s="853"/>
      <c r="DY113" s="853"/>
      <c r="DZ113" s="854"/>
    </row>
    <row r="114" spans="1:130" s="226" customFormat="1" ht="26.25" customHeight="1">
      <c r="A114" s="942"/>
      <c r="B114" s="943"/>
      <c r="C114" s="780" t="s">
        <v>381</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61282</v>
      </c>
      <c r="AB114" s="808"/>
      <c r="AC114" s="808"/>
      <c r="AD114" s="808"/>
      <c r="AE114" s="809"/>
      <c r="AF114" s="810">
        <v>59164</v>
      </c>
      <c r="AG114" s="808"/>
      <c r="AH114" s="808"/>
      <c r="AI114" s="808"/>
      <c r="AJ114" s="809"/>
      <c r="AK114" s="810">
        <v>58644</v>
      </c>
      <c r="AL114" s="808"/>
      <c r="AM114" s="808"/>
      <c r="AN114" s="808"/>
      <c r="AO114" s="809"/>
      <c r="AP114" s="852">
        <v>1.1000000000000001</v>
      </c>
      <c r="AQ114" s="853"/>
      <c r="AR114" s="853"/>
      <c r="AS114" s="853"/>
      <c r="AT114" s="854"/>
      <c r="AU114" s="960"/>
      <c r="AV114" s="961"/>
      <c r="AW114" s="961"/>
      <c r="AX114" s="961"/>
      <c r="AY114" s="961"/>
      <c r="AZ114" s="843" t="s">
        <v>382</v>
      </c>
      <c r="BA114" s="780"/>
      <c r="BB114" s="780"/>
      <c r="BC114" s="780"/>
      <c r="BD114" s="780"/>
      <c r="BE114" s="780"/>
      <c r="BF114" s="780"/>
      <c r="BG114" s="780"/>
      <c r="BH114" s="780"/>
      <c r="BI114" s="780"/>
      <c r="BJ114" s="780"/>
      <c r="BK114" s="780"/>
      <c r="BL114" s="780"/>
      <c r="BM114" s="780"/>
      <c r="BN114" s="780"/>
      <c r="BO114" s="780"/>
      <c r="BP114" s="781"/>
      <c r="BQ114" s="844">
        <v>1033840</v>
      </c>
      <c r="BR114" s="845"/>
      <c r="BS114" s="845"/>
      <c r="BT114" s="845"/>
      <c r="BU114" s="845"/>
      <c r="BV114" s="845">
        <v>1003565</v>
      </c>
      <c r="BW114" s="845"/>
      <c r="BX114" s="845"/>
      <c r="BY114" s="845"/>
      <c r="BZ114" s="845"/>
      <c r="CA114" s="845">
        <v>1007278</v>
      </c>
      <c r="CB114" s="845"/>
      <c r="CC114" s="845"/>
      <c r="CD114" s="845"/>
      <c r="CE114" s="845"/>
      <c r="CF114" s="903">
        <v>19.7</v>
      </c>
      <c r="CG114" s="904"/>
      <c r="CH114" s="904"/>
      <c r="CI114" s="904"/>
      <c r="CJ114" s="904"/>
      <c r="CK114" s="955"/>
      <c r="CL114" s="849"/>
      <c r="CM114" s="843" t="s">
        <v>383</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320</v>
      </c>
      <c r="DH114" s="808"/>
      <c r="DI114" s="808"/>
      <c r="DJ114" s="808"/>
      <c r="DK114" s="809"/>
      <c r="DL114" s="810" t="s">
        <v>368</v>
      </c>
      <c r="DM114" s="808"/>
      <c r="DN114" s="808"/>
      <c r="DO114" s="808"/>
      <c r="DP114" s="809"/>
      <c r="DQ114" s="810" t="s">
        <v>372</v>
      </c>
      <c r="DR114" s="808"/>
      <c r="DS114" s="808"/>
      <c r="DT114" s="808"/>
      <c r="DU114" s="809"/>
      <c r="DV114" s="852" t="s">
        <v>342</v>
      </c>
      <c r="DW114" s="853"/>
      <c r="DX114" s="853"/>
      <c r="DY114" s="853"/>
      <c r="DZ114" s="854"/>
    </row>
    <row r="115" spans="1:130" s="226" customFormat="1" ht="26.25" customHeight="1">
      <c r="A115" s="942"/>
      <c r="B115" s="943"/>
      <c r="C115" s="780" t="s">
        <v>384</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8032</v>
      </c>
      <c r="AB115" s="947"/>
      <c r="AC115" s="947"/>
      <c r="AD115" s="947"/>
      <c r="AE115" s="948"/>
      <c r="AF115" s="949">
        <v>8032</v>
      </c>
      <c r="AG115" s="947"/>
      <c r="AH115" s="947"/>
      <c r="AI115" s="947"/>
      <c r="AJ115" s="948"/>
      <c r="AK115" s="949">
        <v>7603</v>
      </c>
      <c r="AL115" s="947"/>
      <c r="AM115" s="947"/>
      <c r="AN115" s="947"/>
      <c r="AO115" s="948"/>
      <c r="AP115" s="950">
        <v>0.1</v>
      </c>
      <c r="AQ115" s="951"/>
      <c r="AR115" s="951"/>
      <c r="AS115" s="951"/>
      <c r="AT115" s="952"/>
      <c r="AU115" s="960"/>
      <c r="AV115" s="961"/>
      <c r="AW115" s="961"/>
      <c r="AX115" s="961"/>
      <c r="AY115" s="961"/>
      <c r="AZ115" s="843" t="s">
        <v>385</v>
      </c>
      <c r="BA115" s="780"/>
      <c r="BB115" s="780"/>
      <c r="BC115" s="780"/>
      <c r="BD115" s="780"/>
      <c r="BE115" s="780"/>
      <c r="BF115" s="780"/>
      <c r="BG115" s="780"/>
      <c r="BH115" s="780"/>
      <c r="BI115" s="780"/>
      <c r="BJ115" s="780"/>
      <c r="BK115" s="780"/>
      <c r="BL115" s="780"/>
      <c r="BM115" s="780"/>
      <c r="BN115" s="780"/>
      <c r="BO115" s="780"/>
      <c r="BP115" s="781"/>
      <c r="BQ115" s="844" t="s">
        <v>372</v>
      </c>
      <c r="BR115" s="845"/>
      <c r="BS115" s="845"/>
      <c r="BT115" s="845"/>
      <c r="BU115" s="845"/>
      <c r="BV115" s="845" t="s">
        <v>368</v>
      </c>
      <c r="BW115" s="845"/>
      <c r="BX115" s="845"/>
      <c r="BY115" s="845"/>
      <c r="BZ115" s="845"/>
      <c r="CA115" s="845" t="s">
        <v>320</v>
      </c>
      <c r="CB115" s="845"/>
      <c r="CC115" s="845"/>
      <c r="CD115" s="845"/>
      <c r="CE115" s="845"/>
      <c r="CF115" s="903" t="s">
        <v>320</v>
      </c>
      <c r="CG115" s="904"/>
      <c r="CH115" s="904"/>
      <c r="CI115" s="904"/>
      <c r="CJ115" s="904"/>
      <c r="CK115" s="955"/>
      <c r="CL115" s="849"/>
      <c r="CM115" s="843" t="s">
        <v>386</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375</v>
      </c>
      <c r="DH115" s="808"/>
      <c r="DI115" s="808"/>
      <c r="DJ115" s="808"/>
      <c r="DK115" s="809"/>
      <c r="DL115" s="810" t="s">
        <v>320</v>
      </c>
      <c r="DM115" s="808"/>
      <c r="DN115" s="808"/>
      <c r="DO115" s="808"/>
      <c r="DP115" s="809"/>
      <c r="DQ115" s="810" t="s">
        <v>342</v>
      </c>
      <c r="DR115" s="808"/>
      <c r="DS115" s="808"/>
      <c r="DT115" s="808"/>
      <c r="DU115" s="809"/>
      <c r="DV115" s="852" t="s">
        <v>342</v>
      </c>
      <c r="DW115" s="853"/>
      <c r="DX115" s="853"/>
      <c r="DY115" s="853"/>
      <c r="DZ115" s="854"/>
    </row>
    <row r="116" spans="1:130" s="226" customFormat="1" ht="26.25" customHeight="1">
      <c r="A116" s="944"/>
      <c r="B116" s="945"/>
      <c r="C116" s="867" t="s">
        <v>387</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342</v>
      </c>
      <c r="AB116" s="808"/>
      <c r="AC116" s="808"/>
      <c r="AD116" s="808"/>
      <c r="AE116" s="809"/>
      <c r="AF116" s="810">
        <v>1</v>
      </c>
      <c r="AG116" s="808"/>
      <c r="AH116" s="808"/>
      <c r="AI116" s="808"/>
      <c r="AJ116" s="809"/>
      <c r="AK116" s="810">
        <v>12</v>
      </c>
      <c r="AL116" s="808"/>
      <c r="AM116" s="808"/>
      <c r="AN116" s="808"/>
      <c r="AO116" s="809"/>
      <c r="AP116" s="852">
        <v>0</v>
      </c>
      <c r="AQ116" s="853"/>
      <c r="AR116" s="853"/>
      <c r="AS116" s="853"/>
      <c r="AT116" s="854"/>
      <c r="AU116" s="960"/>
      <c r="AV116" s="961"/>
      <c r="AW116" s="961"/>
      <c r="AX116" s="961"/>
      <c r="AY116" s="961"/>
      <c r="AZ116" s="937" t="s">
        <v>388</v>
      </c>
      <c r="BA116" s="938"/>
      <c r="BB116" s="938"/>
      <c r="BC116" s="938"/>
      <c r="BD116" s="938"/>
      <c r="BE116" s="938"/>
      <c r="BF116" s="938"/>
      <c r="BG116" s="938"/>
      <c r="BH116" s="938"/>
      <c r="BI116" s="938"/>
      <c r="BJ116" s="938"/>
      <c r="BK116" s="938"/>
      <c r="BL116" s="938"/>
      <c r="BM116" s="938"/>
      <c r="BN116" s="938"/>
      <c r="BO116" s="938"/>
      <c r="BP116" s="939"/>
      <c r="BQ116" s="844" t="s">
        <v>342</v>
      </c>
      <c r="BR116" s="845"/>
      <c r="BS116" s="845"/>
      <c r="BT116" s="845"/>
      <c r="BU116" s="845"/>
      <c r="BV116" s="845" t="s">
        <v>342</v>
      </c>
      <c r="BW116" s="845"/>
      <c r="BX116" s="845"/>
      <c r="BY116" s="845"/>
      <c r="BZ116" s="845"/>
      <c r="CA116" s="845" t="s">
        <v>342</v>
      </c>
      <c r="CB116" s="845"/>
      <c r="CC116" s="845"/>
      <c r="CD116" s="845"/>
      <c r="CE116" s="845"/>
      <c r="CF116" s="903" t="s">
        <v>342</v>
      </c>
      <c r="CG116" s="904"/>
      <c r="CH116" s="904"/>
      <c r="CI116" s="904"/>
      <c r="CJ116" s="904"/>
      <c r="CK116" s="955"/>
      <c r="CL116" s="849"/>
      <c r="CM116" s="843" t="s">
        <v>389</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v>61657</v>
      </c>
      <c r="DH116" s="808"/>
      <c r="DI116" s="808"/>
      <c r="DJ116" s="808"/>
      <c r="DK116" s="809"/>
      <c r="DL116" s="810">
        <v>53625</v>
      </c>
      <c r="DM116" s="808"/>
      <c r="DN116" s="808"/>
      <c r="DO116" s="808"/>
      <c r="DP116" s="809"/>
      <c r="DQ116" s="810">
        <v>45592</v>
      </c>
      <c r="DR116" s="808"/>
      <c r="DS116" s="808"/>
      <c r="DT116" s="808"/>
      <c r="DU116" s="809"/>
      <c r="DV116" s="852">
        <v>0.9</v>
      </c>
      <c r="DW116" s="853"/>
      <c r="DX116" s="853"/>
      <c r="DY116" s="853"/>
      <c r="DZ116" s="854"/>
    </row>
    <row r="117" spans="1:130" s="226" customFormat="1" ht="26.25" customHeight="1">
      <c r="A117" s="923" t="s">
        <v>187</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390</v>
      </c>
      <c r="Z117" s="925"/>
      <c r="AA117" s="930">
        <v>1234764</v>
      </c>
      <c r="AB117" s="931"/>
      <c r="AC117" s="931"/>
      <c r="AD117" s="931"/>
      <c r="AE117" s="932"/>
      <c r="AF117" s="933">
        <v>1263543</v>
      </c>
      <c r="AG117" s="931"/>
      <c r="AH117" s="931"/>
      <c r="AI117" s="931"/>
      <c r="AJ117" s="932"/>
      <c r="AK117" s="933">
        <v>1371352</v>
      </c>
      <c r="AL117" s="931"/>
      <c r="AM117" s="931"/>
      <c r="AN117" s="931"/>
      <c r="AO117" s="932"/>
      <c r="AP117" s="934"/>
      <c r="AQ117" s="935"/>
      <c r="AR117" s="935"/>
      <c r="AS117" s="935"/>
      <c r="AT117" s="936"/>
      <c r="AU117" s="960"/>
      <c r="AV117" s="961"/>
      <c r="AW117" s="961"/>
      <c r="AX117" s="961"/>
      <c r="AY117" s="961"/>
      <c r="AZ117" s="891" t="s">
        <v>391</v>
      </c>
      <c r="BA117" s="892"/>
      <c r="BB117" s="892"/>
      <c r="BC117" s="892"/>
      <c r="BD117" s="892"/>
      <c r="BE117" s="892"/>
      <c r="BF117" s="892"/>
      <c r="BG117" s="892"/>
      <c r="BH117" s="892"/>
      <c r="BI117" s="892"/>
      <c r="BJ117" s="892"/>
      <c r="BK117" s="892"/>
      <c r="BL117" s="892"/>
      <c r="BM117" s="892"/>
      <c r="BN117" s="892"/>
      <c r="BO117" s="892"/>
      <c r="BP117" s="893"/>
      <c r="BQ117" s="844" t="s">
        <v>372</v>
      </c>
      <c r="BR117" s="845"/>
      <c r="BS117" s="845"/>
      <c r="BT117" s="845"/>
      <c r="BU117" s="845"/>
      <c r="BV117" s="845" t="s">
        <v>372</v>
      </c>
      <c r="BW117" s="845"/>
      <c r="BX117" s="845"/>
      <c r="BY117" s="845"/>
      <c r="BZ117" s="845"/>
      <c r="CA117" s="845" t="s">
        <v>372</v>
      </c>
      <c r="CB117" s="845"/>
      <c r="CC117" s="845"/>
      <c r="CD117" s="845"/>
      <c r="CE117" s="845"/>
      <c r="CF117" s="903" t="s">
        <v>372</v>
      </c>
      <c r="CG117" s="904"/>
      <c r="CH117" s="904"/>
      <c r="CI117" s="904"/>
      <c r="CJ117" s="904"/>
      <c r="CK117" s="955"/>
      <c r="CL117" s="849"/>
      <c r="CM117" s="843" t="s">
        <v>392</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372</v>
      </c>
      <c r="DH117" s="808"/>
      <c r="DI117" s="808"/>
      <c r="DJ117" s="808"/>
      <c r="DK117" s="809"/>
      <c r="DL117" s="810" t="s">
        <v>372</v>
      </c>
      <c r="DM117" s="808"/>
      <c r="DN117" s="808"/>
      <c r="DO117" s="808"/>
      <c r="DP117" s="809"/>
      <c r="DQ117" s="810" t="s">
        <v>342</v>
      </c>
      <c r="DR117" s="808"/>
      <c r="DS117" s="808"/>
      <c r="DT117" s="808"/>
      <c r="DU117" s="809"/>
      <c r="DV117" s="852" t="s">
        <v>342</v>
      </c>
      <c r="DW117" s="853"/>
      <c r="DX117" s="853"/>
      <c r="DY117" s="853"/>
      <c r="DZ117" s="854"/>
    </row>
    <row r="118" spans="1:130" s="226" customFormat="1" ht="26.25" customHeight="1">
      <c r="A118" s="923" t="s">
        <v>363</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360</v>
      </c>
      <c r="AB118" s="924"/>
      <c r="AC118" s="924"/>
      <c r="AD118" s="924"/>
      <c r="AE118" s="925"/>
      <c r="AF118" s="926" t="s">
        <v>361</v>
      </c>
      <c r="AG118" s="924"/>
      <c r="AH118" s="924"/>
      <c r="AI118" s="924"/>
      <c r="AJ118" s="925"/>
      <c r="AK118" s="926" t="s">
        <v>267</v>
      </c>
      <c r="AL118" s="924"/>
      <c r="AM118" s="924"/>
      <c r="AN118" s="924"/>
      <c r="AO118" s="925"/>
      <c r="AP118" s="927" t="s">
        <v>362</v>
      </c>
      <c r="AQ118" s="928"/>
      <c r="AR118" s="928"/>
      <c r="AS118" s="928"/>
      <c r="AT118" s="929"/>
      <c r="AU118" s="960"/>
      <c r="AV118" s="961"/>
      <c r="AW118" s="961"/>
      <c r="AX118" s="961"/>
      <c r="AY118" s="961"/>
      <c r="AZ118" s="866" t="s">
        <v>393</v>
      </c>
      <c r="BA118" s="867"/>
      <c r="BB118" s="867"/>
      <c r="BC118" s="867"/>
      <c r="BD118" s="867"/>
      <c r="BE118" s="867"/>
      <c r="BF118" s="867"/>
      <c r="BG118" s="867"/>
      <c r="BH118" s="867"/>
      <c r="BI118" s="867"/>
      <c r="BJ118" s="867"/>
      <c r="BK118" s="867"/>
      <c r="BL118" s="867"/>
      <c r="BM118" s="867"/>
      <c r="BN118" s="867"/>
      <c r="BO118" s="867"/>
      <c r="BP118" s="868"/>
      <c r="BQ118" s="907" t="s">
        <v>342</v>
      </c>
      <c r="BR118" s="873"/>
      <c r="BS118" s="873"/>
      <c r="BT118" s="873"/>
      <c r="BU118" s="873"/>
      <c r="BV118" s="873" t="s">
        <v>342</v>
      </c>
      <c r="BW118" s="873"/>
      <c r="BX118" s="873"/>
      <c r="BY118" s="873"/>
      <c r="BZ118" s="873"/>
      <c r="CA118" s="873" t="s">
        <v>375</v>
      </c>
      <c r="CB118" s="873"/>
      <c r="CC118" s="873"/>
      <c r="CD118" s="873"/>
      <c r="CE118" s="873"/>
      <c r="CF118" s="903" t="s">
        <v>342</v>
      </c>
      <c r="CG118" s="904"/>
      <c r="CH118" s="904"/>
      <c r="CI118" s="904"/>
      <c r="CJ118" s="904"/>
      <c r="CK118" s="955"/>
      <c r="CL118" s="849"/>
      <c r="CM118" s="843" t="s">
        <v>394</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375</v>
      </c>
      <c r="DH118" s="808"/>
      <c r="DI118" s="808"/>
      <c r="DJ118" s="808"/>
      <c r="DK118" s="809"/>
      <c r="DL118" s="810" t="s">
        <v>372</v>
      </c>
      <c r="DM118" s="808"/>
      <c r="DN118" s="808"/>
      <c r="DO118" s="808"/>
      <c r="DP118" s="809"/>
      <c r="DQ118" s="810" t="s">
        <v>342</v>
      </c>
      <c r="DR118" s="808"/>
      <c r="DS118" s="808"/>
      <c r="DT118" s="808"/>
      <c r="DU118" s="809"/>
      <c r="DV118" s="852" t="s">
        <v>368</v>
      </c>
      <c r="DW118" s="853"/>
      <c r="DX118" s="853"/>
      <c r="DY118" s="853"/>
      <c r="DZ118" s="854"/>
    </row>
    <row r="119" spans="1:130" s="226" customFormat="1" ht="26.25" customHeight="1">
      <c r="A119" s="846" t="s">
        <v>366</v>
      </c>
      <c r="B119" s="847"/>
      <c r="C119" s="888" t="s">
        <v>367</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342</v>
      </c>
      <c r="AB119" s="917"/>
      <c r="AC119" s="917"/>
      <c r="AD119" s="917"/>
      <c r="AE119" s="918"/>
      <c r="AF119" s="919" t="s">
        <v>375</v>
      </c>
      <c r="AG119" s="917"/>
      <c r="AH119" s="917"/>
      <c r="AI119" s="917"/>
      <c r="AJ119" s="918"/>
      <c r="AK119" s="919" t="s">
        <v>375</v>
      </c>
      <c r="AL119" s="917"/>
      <c r="AM119" s="917"/>
      <c r="AN119" s="917"/>
      <c r="AO119" s="918"/>
      <c r="AP119" s="920" t="s">
        <v>372</v>
      </c>
      <c r="AQ119" s="921"/>
      <c r="AR119" s="921"/>
      <c r="AS119" s="921"/>
      <c r="AT119" s="922"/>
      <c r="AU119" s="962"/>
      <c r="AV119" s="963"/>
      <c r="AW119" s="963"/>
      <c r="AX119" s="963"/>
      <c r="AY119" s="963"/>
      <c r="AZ119" s="247" t="s">
        <v>187</v>
      </c>
      <c r="BA119" s="247"/>
      <c r="BB119" s="247"/>
      <c r="BC119" s="247"/>
      <c r="BD119" s="247"/>
      <c r="BE119" s="247"/>
      <c r="BF119" s="247"/>
      <c r="BG119" s="247"/>
      <c r="BH119" s="247"/>
      <c r="BI119" s="247"/>
      <c r="BJ119" s="247"/>
      <c r="BK119" s="247"/>
      <c r="BL119" s="247"/>
      <c r="BM119" s="247"/>
      <c r="BN119" s="247"/>
      <c r="BO119" s="905" t="s">
        <v>395</v>
      </c>
      <c r="BP119" s="906"/>
      <c r="BQ119" s="907">
        <v>18269403</v>
      </c>
      <c r="BR119" s="873"/>
      <c r="BS119" s="873"/>
      <c r="BT119" s="873"/>
      <c r="BU119" s="873"/>
      <c r="BV119" s="873">
        <v>18629536</v>
      </c>
      <c r="BW119" s="873"/>
      <c r="BX119" s="873"/>
      <c r="BY119" s="873"/>
      <c r="BZ119" s="873"/>
      <c r="CA119" s="873">
        <v>18908805</v>
      </c>
      <c r="CB119" s="873"/>
      <c r="CC119" s="873"/>
      <c r="CD119" s="873"/>
      <c r="CE119" s="873"/>
      <c r="CF119" s="776"/>
      <c r="CG119" s="777"/>
      <c r="CH119" s="777"/>
      <c r="CI119" s="777"/>
      <c r="CJ119" s="862"/>
      <c r="CK119" s="956"/>
      <c r="CL119" s="851"/>
      <c r="CM119" s="866" t="s">
        <v>396</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397</v>
      </c>
      <c r="DH119" s="792"/>
      <c r="DI119" s="792"/>
      <c r="DJ119" s="792"/>
      <c r="DK119" s="793"/>
      <c r="DL119" s="794" t="s">
        <v>368</v>
      </c>
      <c r="DM119" s="792"/>
      <c r="DN119" s="792"/>
      <c r="DO119" s="792"/>
      <c r="DP119" s="793"/>
      <c r="DQ119" s="794" t="s">
        <v>397</v>
      </c>
      <c r="DR119" s="792"/>
      <c r="DS119" s="792"/>
      <c r="DT119" s="792"/>
      <c r="DU119" s="793"/>
      <c r="DV119" s="876" t="s">
        <v>397</v>
      </c>
      <c r="DW119" s="877"/>
      <c r="DX119" s="877"/>
      <c r="DY119" s="877"/>
      <c r="DZ119" s="878"/>
    </row>
    <row r="120" spans="1:130" s="226" customFormat="1" ht="26.25" customHeight="1">
      <c r="A120" s="848"/>
      <c r="B120" s="849"/>
      <c r="C120" s="843" t="s">
        <v>371</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342</v>
      </c>
      <c r="AB120" s="808"/>
      <c r="AC120" s="808"/>
      <c r="AD120" s="808"/>
      <c r="AE120" s="809"/>
      <c r="AF120" s="810" t="s">
        <v>397</v>
      </c>
      <c r="AG120" s="808"/>
      <c r="AH120" s="808"/>
      <c r="AI120" s="808"/>
      <c r="AJ120" s="809"/>
      <c r="AK120" s="810" t="s">
        <v>375</v>
      </c>
      <c r="AL120" s="808"/>
      <c r="AM120" s="808"/>
      <c r="AN120" s="808"/>
      <c r="AO120" s="809"/>
      <c r="AP120" s="852" t="s">
        <v>397</v>
      </c>
      <c r="AQ120" s="853"/>
      <c r="AR120" s="853"/>
      <c r="AS120" s="853"/>
      <c r="AT120" s="854"/>
      <c r="AU120" s="908" t="s">
        <v>398</v>
      </c>
      <c r="AV120" s="909"/>
      <c r="AW120" s="909"/>
      <c r="AX120" s="909"/>
      <c r="AY120" s="910"/>
      <c r="AZ120" s="888" t="s">
        <v>399</v>
      </c>
      <c r="BA120" s="836"/>
      <c r="BB120" s="836"/>
      <c r="BC120" s="836"/>
      <c r="BD120" s="836"/>
      <c r="BE120" s="836"/>
      <c r="BF120" s="836"/>
      <c r="BG120" s="836"/>
      <c r="BH120" s="836"/>
      <c r="BI120" s="836"/>
      <c r="BJ120" s="836"/>
      <c r="BK120" s="836"/>
      <c r="BL120" s="836"/>
      <c r="BM120" s="836"/>
      <c r="BN120" s="836"/>
      <c r="BO120" s="836"/>
      <c r="BP120" s="837"/>
      <c r="BQ120" s="889">
        <v>4155824</v>
      </c>
      <c r="BR120" s="870"/>
      <c r="BS120" s="870"/>
      <c r="BT120" s="870"/>
      <c r="BU120" s="870"/>
      <c r="BV120" s="870">
        <v>4065450</v>
      </c>
      <c r="BW120" s="870"/>
      <c r="BX120" s="870"/>
      <c r="BY120" s="870"/>
      <c r="BZ120" s="870"/>
      <c r="CA120" s="870">
        <v>4475028</v>
      </c>
      <c r="CB120" s="870"/>
      <c r="CC120" s="870"/>
      <c r="CD120" s="870"/>
      <c r="CE120" s="870"/>
      <c r="CF120" s="894">
        <v>87.3</v>
      </c>
      <c r="CG120" s="895"/>
      <c r="CH120" s="895"/>
      <c r="CI120" s="895"/>
      <c r="CJ120" s="895"/>
      <c r="CK120" s="896" t="s">
        <v>400</v>
      </c>
      <c r="CL120" s="880"/>
      <c r="CM120" s="880"/>
      <c r="CN120" s="880"/>
      <c r="CO120" s="881"/>
      <c r="CP120" s="900" t="s">
        <v>401</v>
      </c>
      <c r="CQ120" s="901"/>
      <c r="CR120" s="901"/>
      <c r="CS120" s="901"/>
      <c r="CT120" s="901"/>
      <c r="CU120" s="901"/>
      <c r="CV120" s="901"/>
      <c r="CW120" s="901"/>
      <c r="CX120" s="901"/>
      <c r="CY120" s="901"/>
      <c r="CZ120" s="901"/>
      <c r="DA120" s="901"/>
      <c r="DB120" s="901"/>
      <c r="DC120" s="901"/>
      <c r="DD120" s="901"/>
      <c r="DE120" s="901"/>
      <c r="DF120" s="902"/>
      <c r="DG120" s="889">
        <v>4969100</v>
      </c>
      <c r="DH120" s="870"/>
      <c r="DI120" s="870"/>
      <c r="DJ120" s="870"/>
      <c r="DK120" s="870"/>
      <c r="DL120" s="870">
        <v>4866537</v>
      </c>
      <c r="DM120" s="870"/>
      <c r="DN120" s="870"/>
      <c r="DO120" s="870"/>
      <c r="DP120" s="870"/>
      <c r="DQ120" s="870">
        <v>4757399</v>
      </c>
      <c r="DR120" s="870"/>
      <c r="DS120" s="870"/>
      <c r="DT120" s="870"/>
      <c r="DU120" s="870"/>
      <c r="DV120" s="871">
        <v>92.8</v>
      </c>
      <c r="DW120" s="871"/>
      <c r="DX120" s="871"/>
      <c r="DY120" s="871"/>
      <c r="DZ120" s="872"/>
    </row>
    <row r="121" spans="1:130" s="226" customFormat="1" ht="26.25" customHeight="1">
      <c r="A121" s="848"/>
      <c r="B121" s="849"/>
      <c r="C121" s="891" t="s">
        <v>402</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342</v>
      </c>
      <c r="AB121" s="808"/>
      <c r="AC121" s="808"/>
      <c r="AD121" s="808"/>
      <c r="AE121" s="809"/>
      <c r="AF121" s="810" t="s">
        <v>397</v>
      </c>
      <c r="AG121" s="808"/>
      <c r="AH121" s="808"/>
      <c r="AI121" s="808"/>
      <c r="AJ121" s="809"/>
      <c r="AK121" s="810" t="s">
        <v>397</v>
      </c>
      <c r="AL121" s="808"/>
      <c r="AM121" s="808"/>
      <c r="AN121" s="808"/>
      <c r="AO121" s="809"/>
      <c r="AP121" s="852" t="s">
        <v>397</v>
      </c>
      <c r="AQ121" s="853"/>
      <c r="AR121" s="853"/>
      <c r="AS121" s="853"/>
      <c r="AT121" s="854"/>
      <c r="AU121" s="911"/>
      <c r="AV121" s="912"/>
      <c r="AW121" s="912"/>
      <c r="AX121" s="912"/>
      <c r="AY121" s="913"/>
      <c r="AZ121" s="843" t="s">
        <v>403</v>
      </c>
      <c r="BA121" s="780"/>
      <c r="BB121" s="780"/>
      <c r="BC121" s="780"/>
      <c r="BD121" s="780"/>
      <c r="BE121" s="780"/>
      <c r="BF121" s="780"/>
      <c r="BG121" s="780"/>
      <c r="BH121" s="780"/>
      <c r="BI121" s="780"/>
      <c r="BJ121" s="780"/>
      <c r="BK121" s="780"/>
      <c r="BL121" s="780"/>
      <c r="BM121" s="780"/>
      <c r="BN121" s="780"/>
      <c r="BO121" s="780"/>
      <c r="BP121" s="781"/>
      <c r="BQ121" s="844">
        <v>61646</v>
      </c>
      <c r="BR121" s="845"/>
      <c r="BS121" s="845"/>
      <c r="BT121" s="845"/>
      <c r="BU121" s="845"/>
      <c r="BV121" s="845">
        <v>49700</v>
      </c>
      <c r="BW121" s="845"/>
      <c r="BX121" s="845"/>
      <c r="BY121" s="845"/>
      <c r="BZ121" s="845"/>
      <c r="CA121" s="845">
        <v>28275</v>
      </c>
      <c r="CB121" s="845"/>
      <c r="CC121" s="845"/>
      <c r="CD121" s="845"/>
      <c r="CE121" s="845"/>
      <c r="CF121" s="903">
        <v>0.6</v>
      </c>
      <c r="CG121" s="904"/>
      <c r="CH121" s="904"/>
      <c r="CI121" s="904"/>
      <c r="CJ121" s="904"/>
      <c r="CK121" s="897"/>
      <c r="CL121" s="883"/>
      <c r="CM121" s="883"/>
      <c r="CN121" s="883"/>
      <c r="CO121" s="884"/>
      <c r="CP121" s="863" t="s">
        <v>404</v>
      </c>
      <c r="CQ121" s="864"/>
      <c r="CR121" s="864"/>
      <c r="CS121" s="864"/>
      <c r="CT121" s="864"/>
      <c r="CU121" s="864"/>
      <c r="CV121" s="864"/>
      <c r="CW121" s="864"/>
      <c r="CX121" s="864"/>
      <c r="CY121" s="864"/>
      <c r="CZ121" s="864"/>
      <c r="DA121" s="864"/>
      <c r="DB121" s="864"/>
      <c r="DC121" s="864"/>
      <c r="DD121" s="864"/>
      <c r="DE121" s="864"/>
      <c r="DF121" s="865"/>
      <c r="DG121" s="844" t="s">
        <v>397</v>
      </c>
      <c r="DH121" s="845"/>
      <c r="DI121" s="845"/>
      <c r="DJ121" s="845"/>
      <c r="DK121" s="845"/>
      <c r="DL121" s="845" t="s">
        <v>397</v>
      </c>
      <c r="DM121" s="845"/>
      <c r="DN121" s="845"/>
      <c r="DO121" s="845"/>
      <c r="DP121" s="845"/>
      <c r="DQ121" s="845" t="s">
        <v>397</v>
      </c>
      <c r="DR121" s="845"/>
      <c r="DS121" s="845"/>
      <c r="DT121" s="845"/>
      <c r="DU121" s="845"/>
      <c r="DV121" s="822" t="s">
        <v>342</v>
      </c>
      <c r="DW121" s="822"/>
      <c r="DX121" s="822"/>
      <c r="DY121" s="822"/>
      <c r="DZ121" s="823"/>
    </row>
    <row r="122" spans="1:130" s="226" customFormat="1" ht="26.25" customHeight="1">
      <c r="A122" s="848"/>
      <c r="B122" s="849"/>
      <c r="C122" s="843" t="s">
        <v>383</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397</v>
      </c>
      <c r="AB122" s="808"/>
      <c r="AC122" s="808"/>
      <c r="AD122" s="808"/>
      <c r="AE122" s="809"/>
      <c r="AF122" s="810" t="s">
        <v>397</v>
      </c>
      <c r="AG122" s="808"/>
      <c r="AH122" s="808"/>
      <c r="AI122" s="808"/>
      <c r="AJ122" s="809"/>
      <c r="AK122" s="810" t="s">
        <v>397</v>
      </c>
      <c r="AL122" s="808"/>
      <c r="AM122" s="808"/>
      <c r="AN122" s="808"/>
      <c r="AO122" s="809"/>
      <c r="AP122" s="852" t="s">
        <v>342</v>
      </c>
      <c r="AQ122" s="853"/>
      <c r="AR122" s="853"/>
      <c r="AS122" s="853"/>
      <c r="AT122" s="854"/>
      <c r="AU122" s="911"/>
      <c r="AV122" s="912"/>
      <c r="AW122" s="912"/>
      <c r="AX122" s="912"/>
      <c r="AY122" s="913"/>
      <c r="AZ122" s="866" t="s">
        <v>405</v>
      </c>
      <c r="BA122" s="867"/>
      <c r="BB122" s="867"/>
      <c r="BC122" s="867"/>
      <c r="BD122" s="867"/>
      <c r="BE122" s="867"/>
      <c r="BF122" s="867"/>
      <c r="BG122" s="867"/>
      <c r="BH122" s="867"/>
      <c r="BI122" s="867"/>
      <c r="BJ122" s="867"/>
      <c r="BK122" s="867"/>
      <c r="BL122" s="867"/>
      <c r="BM122" s="867"/>
      <c r="BN122" s="867"/>
      <c r="BO122" s="867"/>
      <c r="BP122" s="868"/>
      <c r="BQ122" s="907">
        <v>13874611</v>
      </c>
      <c r="BR122" s="873"/>
      <c r="BS122" s="873"/>
      <c r="BT122" s="873"/>
      <c r="BU122" s="873"/>
      <c r="BV122" s="873">
        <v>13757353</v>
      </c>
      <c r="BW122" s="873"/>
      <c r="BX122" s="873"/>
      <c r="BY122" s="873"/>
      <c r="BZ122" s="873"/>
      <c r="CA122" s="873">
        <v>13465929</v>
      </c>
      <c r="CB122" s="873"/>
      <c r="CC122" s="873"/>
      <c r="CD122" s="873"/>
      <c r="CE122" s="873"/>
      <c r="CF122" s="874">
        <v>262.8</v>
      </c>
      <c r="CG122" s="875"/>
      <c r="CH122" s="875"/>
      <c r="CI122" s="875"/>
      <c r="CJ122" s="875"/>
      <c r="CK122" s="897"/>
      <c r="CL122" s="883"/>
      <c r="CM122" s="883"/>
      <c r="CN122" s="883"/>
      <c r="CO122" s="884"/>
      <c r="CP122" s="863" t="s">
        <v>406</v>
      </c>
      <c r="CQ122" s="864"/>
      <c r="CR122" s="864"/>
      <c r="CS122" s="864"/>
      <c r="CT122" s="864"/>
      <c r="CU122" s="864"/>
      <c r="CV122" s="864"/>
      <c r="CW122" s="864"/>
      <c r="CX122" s="864"/>
      <c r="CY122" s="864"/>
      <c r="CZ122" s="864"/>
      <c r="DA122" s="864"/>
      <c r="DB122" s="864"/>
      <c r="DC122" s="864"/>
      <c r="DD122" s="864"/>
      <c r="DE122" s="864"/>
      <c r="DF122" s="865"/>
      <c r="DG122" s="844" t="s">
        <v>368</v>
      </c>
      <c r="DH122" s="845"/>
      <c r="DI122" s="845"/>
      <c r="DJ122" s="845"/>
      <c r="DK122" s="845"/>
      <c r="DL122" s="845" t="s">
        <v>368</v>
      </c>
      <c r="DM122" s="845"/>
      <c r="DN122" s="845"/>
      <c r="DO122" s="845"/>
      <c r="DP122" s="845"/>
      <c r="DQ122" s="845" t="s">
        <v>397</v>
      </c>
      <c r="DR122" s="845"/>
      <c r="DS122" s="845"/>
      <c r="DT122" s="845"/>
      <c r="DU122" s="845"/>
      <c r="DV122" s="822" t="s">
        <v>368</v>
      </c>
      <c r="DW122" s="822"/>
      <c r="DX122" s="822"/>
      <c r="DY122" s="822"/>
      <c r="DZ122" s="823"/>
    </row>
    <row r="123" spans="1:130" s="226" customFormat="1" ht="26.25" customHeight="1">
      <c r="A123" s="848"/>
      <c r="B123" s="849"/>
      <c r="C123" s="843" t="s">
        <v>389</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v>8032</v>
      </c>
      <c r="AB123" s="808"/>
      <c r="AC123" s="808"/>
      <c r="AD123" s="808"/>
      <c r="AE123" s="809"/>
      <c r="AF123" s="810">
        <v>8032</v>
      </c>
      <c r="AG123" s="808"/>
      <c r="AH123" s="808"/>
      <c r="AI123" s="808"/>
      <c r="AJ123" s="809"/>
      <c r="AK123" s="810">
        <v>7603</v>
      </c>
      <c r="AL123" s="808"/>
      <c r="AM123" s="808"/>
      <c r="AN123" s="808"/>
      <c r="AO123" s="809"/>
      <c r="AP123" s="852">
        <v>0.1</v>
      </c>
      <c r="AQ123" s="853"/>
      <c r="AR123" s="853"/>
      <c r="AS123" s="853"/>
      <c r="AT123" s="854"/>
      <c r="AU123" s="914"/>
      <c r="AV123" s="915"/>
      <c r="AW123" s="915"/>
      <c r="AX123" s="915"/>
      <c r="AY123" s="915"/>
      <c r="AZ123" s="247" t="s">
        <v>187</v>
      </c>
      <c r="BA123" s="247"/>
      <c r="BB123" s="247"/>
      <c r="BC123" s="247"/>
      <c r="BD123" s="247"/>
      <c r="BE123" s="247"/>
      <c r="BF123" s="247"/>
      <c r="BG123" s="247"/>
      <c r="BH123" s="247"/>
      <c r="BI123" s="247"/>
      <c r="BJ123" s="247"/>
      <c r="BK123" s="247"/>
      <c r="BL123" s="247"/>
      <c r="BM123" s="247"/>
      <c r="BN123" s="247"/>
      <c r="BO123" s="905" t="s">
        <v>407</v>
      </c>
      <c r="BP123" s="906"/>
      <c r="BQ123" s="860">
        <v>18092081</v>
      </c>
      <c r="BR123" s="861"/>
      <c r="BS123" s="861"/>
      <c r="BT123" s="861"/>
      <c r="BU123" s="861"/>
      <c r="BV123" s="861">
        <v>17872503</v>
      </c>
      <c r="BW123" s="861"/>
      <c r="BX123" s="861"/>
      <c r="BY123" s="861"/>
      <c r="BZ123" s="861"/>
      <c r="CA123" s="861">
        <v>17969232</v>
      </c>
      <c r="CB123" s="861"/>
      <c r="CC123" s="861"/>
      <c r="CD123" s="861"/>
      <c r="CE123" s="861"/>
      <c r="CF123" s="776"/>
      <c r="CG123" s="777"/>
      <c r="CH123" s="777"/>
      <c r="CI123" s="777"/>
      <c r="CJ123" s="862"/>
      <c r="CK123" s="897"/>
      <c r="CL123" s="883"/>
      <c r="CM123" s="883"/>
      <c r="CN123" s="883"/>
      <c r="CO123" s="884"/>
      <c r="CP123" s="863" t="s">
        <v>408</v>
      </c>
      <c r="CQ123" s="864"/>
      <c r="CR123" s="864"/>
      <c r="CS123" s="864"/>
      <c r="CT123" s="864"/>
      <c r="CU123" s="864"/>
      <c r="CV123" s="864"/>
      <c r="CW123" s="864"/>
      <c r="CX123" s="864"/>
      <c r="CY123" s="864"/>
      <c r="CZ123" s="864"/>
      <c r="DA123" s="864"/>
      <c r="DB123" s="864"/>
      <c r="DC123" s="864"/>
      <c r="DD123" s="864"/>
      <c r="DE123" s="864"/>
      <c r="DF123" s="865"/>
      <c r="DG123" s="807" t="s">
        <v>342</v>
      </c>
      <c r="DH123" s="808"/>
      <c r="DI123" s="808"/>
      <c r="DJ123" s="808"/>
      <c r="DK123" s="809"/>
      <c r="DL123" s="810" t="s">
        <v>342</v>
      </c>
      <c r="DM123" s="808"/>
      <c r="DN123" s="808"/>
      <c r="DO123" s="808"/>
      <c r="DP123" s="809"/>
      <c r="DQ123" s="810" t="s">
        <v>342</v>
      </c>
      <c r="DR123" s="808"/>
      <c r="DS123" s="808"/>
      <c r="DT123" s="808"/>
      <c r="DU123" s="809"/>
      <c r="DV123" s="852" t="s">
        <v>342</v>
      </c>
      <c r="DW123" s="853"/>
      <c r="DX123" s="853"/>
      <c r="DY123" s="853"/>
      <c r="DZ123" s="854"/>
    </row>
    <row r="124" spans="1:130" s="226" customFormat="1" ht="26.25" customHeight="1" thickBot="1">
      <c r="A124" s="848"/>
      <c r="B124" s="849"/>
      <c r="C124" s="843" t="s">
        <v>392</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342</v>
      </c>
      <c r="AB124" s="808"/>
      <c r="AC124" s="808"/>
      <c r="AD124" s="808"/>
      <c r="AE124" s="809"/>
      <c r="AF124" s="810" t="s">
        <v>342</v>
      </c>
      <c r="AG124" s="808"/>
      <c r="AH124" s="808"/>
      <c r="AI124" s="808"/>
      <c r="AJ124" s="809"/>
      <c r="AK124" s="810" t="s">
        <v>342</v>
      </c>
      <c r="AL124" s="808"/>
      <c r="AM124" s="808"/>
      <c r="AN124" s="808"/>
      <c r="AO124" s="809"/>
      <c r="AP124" s="852" t="s">
        <v>342</v>
      </c>
      <c r="AQ124" s="853"/>
      <c r="AR124" s="853"/>
      <c r="AS124" s="853"/>
      <c r="AT124" s="854"/>
      <c r="AU124" s="855" t="s">
        <v>409</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3.7</v>
      </c>
      <c r="BR124" s="859"/>
      <c r="BS124" s="859"/>
      <c r="BT124" s="859"/>
      <c r="BU124" s="859"/>
      <c r="BV124" s="859">
        <v>15.5</v>
      </c>
      <c r="BW124" s="859"/>
      <c r="BX124" s="859"/>
      <c r="BY124" s="859"/>
      <c r="BZ124" s="859"/>
      <c r="CA124" s="859">
        <v>18.3</v>
      </c>
      <c r="CB124" s="859"/>
      <c r="CC124" s="859"/>
      <c r="CD124" s="859"/>
      <c r="CE124" s="859"/>
      <c r="CF124" s="754"/>
      <c r="CG124" s="755"/>
      <c r="CH124" s="755"/>
      <c r="CI124" s="755"/>
      <c r="CJ124" s="890"/>
      <c r="CK124" s="898"/>
      <c r="CL124" s="898"/>
      <c r="CM124" s="898"/>
      <c r="CN124" s="898"/>
      <c r="CO124" s="899"/>
      <c r="CP124" s="863" t="s">
        <v>410</v>
      </c>
      <c r="CQ124" s="864"/>
      <c r="CR124" s="864"/>
      <c r="CS124" s="864"/>
      <c r="CT124" s="864"/>
      <c r="CU124" s="864"/>
      <c r="CV124" s="864"/>
      <c r="CW124" s="864"/>
      <c r="CX124" s="864"/>
      <c r="CY124" s="864"/>
      <c r="CZ124" s="864"/>
      <c r="DA124" s="864"/>
      <c r="DB124" s="864"/>
      <c r="DC124" s="864"/>
      <c r="DD124" s="864"/>
      <c r="DE124" s="864"/>
      <c r="DF124" s="865"/>
      <c r="DG124" s="791" t="s">
        <v>342</v>
      </c>
      <c r="DH124" s="792"/>
      <c r="DI124" s="792"/>
      <c r="DJ124" s="792"/>
      <c r="DK124" s="793"/>
      <c r="DL124" s="794" t="s">
        <v>324</v>
      </c>
      <c r="DM124" s="792"/>
      <c r="DN124" s="792"/>
      <c r="DO124" s="792"/>
      <c r="DP124" s="793"/>
      <c r="DQ124" s="794" t="s">
        <v>411</v>
      </c>
      <c r="DR124" s="792"/>
      <c r="DS124" s="792"/>
      <c r="DT124" s="792"/>
      <c r="DU124" s="793"/>
      <c r="DV124" s="876" t="s">
        <v>324</v>
      </c>
      <c r="DW124" s="877"/>
      <c r="DX124" s="877"/>
      <c r="DY124" s="877"/>
      <c r="DZ124" s="878"/>
    </row>
    <row r="125" spans="1:130" s="226" customFormat="1" ht="26.25" customHeight="1">
      <c r="A125" s="848"/>
      <c r="B125" s="849"/>
      <c r="C125" s="843" t="s">
        <v>394</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342</v>
      </c>
      <c r="AB125" s="808"/>
      <c r="AC125" s="808"/>
      <c r="AD125" s="808"/>
      <c r="AE125" s="809"/>
      <c r="AF125" s="810" t="s">
        <v>342</v>
      </c>
      <c r="AG125" s="808"/>
      <c r="AH125" s="808"/>
      <c r="AI125" s="808"/>
      <c r="AJ125" s="809"/>
      <c r="AK125" s="810" t="s">
        <v>342</v>
      </c>
      <c r="AL125" s="808"/>
      <c r="AM125" s="808"/>
      <c r="AN125" s="808"/>
      <c r="AO125" s="809"/>
      <c r="AP125" s="852" t="s">
        <v>412</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413</v>
      </c>
      <c r="CL125" s="880"/>
      <c r="CM125" s="880"/>
      <c r="CN125" s="880"/>
      <c r="CO125" s="881"/>
      <c r="CP125" s="888" t="s">
        <v>414</v>
      </c>
      <c r="CQ125" s="836"/>
      <c r="CR125" s="836"/>
      <c r="CS125" s="836"/>
      <c r="CT125" s="836"/>
      <c r="CU125" s="836"/>
      <c r="CV125" s="836"/>
      <c r="CW125" s="836"/>
      <c r="CX125" s="836"/>
      <c r="CY125" s="836"/>
      <c r="CZ125" s="836"/>
      <c r="DA125" s="836"/>
      <c r="DB125" s="836"/>
      <c r="DC125" s="836"/>
      <c r="DD125" s="836"/>
      <c r="DE125" s="836"/>
      <c r="DF125" s="837"/>
      <c r="DG125" s="889" t="s">
        <v>342</v>
      </c>
      <c r="DH125" s="870"/>
      <c r="DI125" s="870"/>
      <c r="DJ125" s="870"/>
      <c r="DK125" s="870"/>
      <c r="DL125" s="870" t="s">
        <v>415</v>
      </c>
      <c r="DM125" s="870"/>
      <c r="DN125" s="870"/>
      <c r="DO125" s="870"/>
      <c r="DP125" s="870"/>
      <c r="DQ125" s="870" t="s">
        <v>415</v>
      </c>
      <c r="DR125" s="870"/>
      <c r="DS125" s="870"/>
      <c r="DT125" s="870"/>
      <c r="DU125" s="870"/>
      <c r="DV125" s="871" t="s">
        <v>129</v>
      </c>
      <c r="DW125" s="871"/>
      <c r="DX125" s="871"/>
      <c r="DY125" s="871"/>
      <c r="DZ125" s="872"/>
    </row>
    <row r="126" spans="1:130" s="226" customFormat="1" ht="26.25" customHeight="1" thickBot="1">
      <c r="A126" s="848"/>
      <c r="B126" s="849"/>
      <c r="C126" s="843" t="s">
        <v>396</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411</v>
      </c>
      <c r="AB126" s="808"/>
      <c r="AC126" s="808"/>
      <c r="AD126" s="808"/>
      <c r="AE126" s="809"/>
      <c r="AF126" s="810" t="s">
        <v>324</v>
      </c>
      <c r="AG126" s="808"/>
      <c r="AH126" s="808"/>
      <c r="AI126" s="808"/>
      <c r="AJ126" s="809"/>
      <c r="AK126" s="810" t="s">
        <v>342</v>
      </c>
      <c r="AL126" s="808"/>
      <c r="AM126" s="808"/>
      <c r="AN126" s="808"/>
      <c r="AO126" s="809"/>
      <c r="AP126" s="852" t="s">
        <v>320</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416</v>
      </c>
      <c r="CQ126" s="780"/>
      <c r="CR126" s="780"/>
      <c r="CS126" s="780"/>
      <c r="CT126" s="780"/>
      <c r="CU126" s="780"/>
      <c r="CV126" s="780"/>
      <c r="CW126" s="780"/>
      <c r="CX126" s="780"/>
      <c r="CY126" s="780"/>
      <c r="CZ126" s="780"/>
      <c r="DA126" s="780"/>
      <c r="DB126" s="780"/>
      <c r="DC126" s="780"/>
      <c r="DD126" s="780"/>
      <c r="DE126" s="780"/>
      <c r="DF126" s="781"/>
      <c r="DG126" s="844" t="s">
        <v>342</v>
      </c>
      <c r="DH126" s="845"/>
      <c r="DI126" s="845"/>
      <c r="DJ126" s="845"/>
      <c r="DK126" s="845"/>
      <c r="DL126" s="845" t="s">
        <v>342</v>
      </c>
      <c r="DM126" s="845"/>
      <c r="DN126" s="845"/>
      <c r="DO126" s="845"/>
      <c r="DP126" s="845"/>
      <c r="DQ126" s="845" t="s">
        <v>417</v>
      </c>
      <c r="DR126" s="845"/>
      <c r="DS126" s="845"/>
      <c r="DT126" s="845"/>
      <c r="DU126" s="845"/>
      <c r="DV126" s="822" t="s">
        <v>418</v>
      </c>
      <c r="DW126" s="822"/>
      <c r="DX126" s="822"/>
      <c r="DY126" s="822"/>
      <c r="DZ126" s="823"/>
    </row>
    <row r="127" spans="1:130" s="226" customFormat="1" ht="26.25" customHeight="1">
      <c r="A127" s="850"/>
      <c r="B127" s="851"/>
      <c r="C127" s="866" t="s">
        <v>419</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411</v>
      </c>
      <c r="AB127" s="808"/>
      <c r="AC127" s="808"/>
      <c r="AD127" s="808"/>
      <c r="AE127" s="809"/>
      <c r="AF127" s="810" t="s">
        <v>129</v>
      </c>
      <c r="AG127" s="808"/>
      <c r="AH127" s="808"/>
      <c r="AI127" s="808"/>
      <c r="AJ127" s="809"/>
      <c r="AK127" s="810" t="s">
        <v>420</v>
      </c>
      <c r="AL127" s="808"/>
      <c r="AM127" s="808"/>
      <c r="AN127" s="808"/>
      <c r="AO127" s="809"/>
      <c r="AP127" s="852" t="s">
        <v>342</v>
      </c>
      <c r="AQ127" s="853"/>
      <c r="AR127" s="853"/>
      <c r="AS127" s="853"/>
      <c r="AT127" s="854"/>
      <c r="AU127" s="228"/>
      <c r="AV127" s="228"/>
      <c r="AW127" s="228"/>
      <c r="AX127" s="869" t="s">
        <v>421</v>
      </c>
      <c r="AY127" s="840"/>
      <c r="AZ127" s="840"/>
      <c r="BA127" s="840"/>
      <c r="BB127" s="840"/>
      <c r="BC127" s="840"/>
      <c r="BD127" s="840"/>
      <c r="BE127" s="841"/>
      <c r="BF127" s="839" t="s">
        <v>422</v>
      </c>
      <c r="BG127" s="840"/>
      <c r="BH127" s="840"/>
      <c r="BI127" s="840"/>
      <c r="BJ127" s="840"/>
      <c r="BK127" s="840"/>
      <c r="BL127" s="841"/>
      <c r="BM127" s="839" t="s">
        <v>423</v>
      </c>
      <c r="BN127" s="840"/>
      <c r="BO127" s="840"/>
      <c r="BP127" s="840"/>
      <c r="BQ127" s="840"/>
      <c r="BR127" s="840"/>
      <c r="BS127" s="841"/>
      <c r="BT127" s="839" t="s">
        <v>424</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425</v>
      </c>
      <c r="CQ127" s="780"/>
      <c r="CR127" s="780"/>
      <c r="CS127" s="780"/>
      <c r="CT127" s="780"/>
      <c r="CU127" s="780"/>
      <c r="CV127" s="780"/>
      <c r="CW127" s="780"/>
      <c r="CX127" s="780"/>
      <c r="CY127" s="780"/>
      <c r="CZ127" s="780"/>
      <c r="DA127" s="780"/>
      <c r="DB127" s="780"/>
      <c r="DC127" s="780"/>
      <c r="DD127" s="780"/>
      <c r="DE127" s="780"/>
      <c r="DF127" s="781"/>
      <c r="DG127" s="844" t="s">
        <v>129</v>
      </c>
      <c r="DH127" s="845"/>
      <c r="DI127" s="845"/>
      <c r="DJ127" s="845"/>
      <c r="DK127" s="845"/>
      <c r="DL127" s="845" t="s">
        <v>342</v>
      </c>
      <c r="DM127" s="845"/>
      <c r="DN127" s="845"/>
      <c r="DO127" s="845"/>
      <c r="DP127" s="845"/>
      <c r="DQ127" s="845" t="s">
        <v>342</v>
      </c>
      <c r="DR127" s="845"/>
      <c r="DS127" s="845"/>
      <c r="DT127" s="845"/>
      <c r="DU127" s="845"/>
      <c r="DV127" s="822" t="s">
        <v>342</v>
      </c>
      <c r="DW127" s="822"/>
      <c r="DX127" s="822"/>
      <c r="DY127" s="822"/>
      <c r="DZ127" s="823"/>
    </row>
    <row r="128" spans="1:130" s="226" customFormat="1" ht="26.25" customHeight="1" thickBot="1">
      <c r="A128" s="824" t="s">
        <v>426</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427</v>
      </c>
      <c r="X128" s="826"/>
      <c r="Y128" s="826"/>
      <c r="Z128" s="827"/>
      <c r="AA128" s="828">
        <v>1132</v>
      </c>
      <c r="AB128" s="829"/>
      <c r="AC128" s="829"/>
      <c r="AD128" s="829"/>
      <c r="AE128" s="830"/>
      <c r="AF128" s="831">
        <v>5004</v>
      </c>
      <c r="AG128" s="829"/>
      <c r="AH128" s="829"/>
      <c r="AI128" s="829"/>
      <c r="AJ128" s="830"/>
      <c r="AK128" s="831">
        <v>2603</v>
      </c>
      <c r="AL128" s="829"/>
      <c r="AM128" s="829"/>
      <c r="AN128" s="829"/>
      <c r="AO128" s="830"/>
      <c r="AP128" s="832"/>
      <c r="AQ128" s="833"/>
      <c r="AR128" s="833"/>
      <c r="AS128" s="833"/>
      <c r="AT128" s="834"/>
      <c r="AU128" s="228"/>
      <c r="AV128" s="228"/>
      <c r="AW128" s="228"/>
      <c r="AX128" s="835" t="s">
        <v>428</v>
      </c>
      <c r="AY128" s="836"/>
      <c r="AZ128" s="836"/>
      <c r="BA128" s="836"/>
      <c r="BB128" s="836"/>
      <c r="BC128" s="836"/>
      <c r="BD128" s="836"/>
      <c r="BE128" s="837"/>
      <c r="BF128" s="814" t="s">
        <v>324</v>
      </c>
      <c r="BG128" s="815"/>
      <c r="BH128" s="815"/>
      <c r="BI128" s="815"/>
      <c r="BJ128" s="815"/>
      <c r="BK128" s="815"/>
      <c r="BL128" s="838"/>
      <c r="BM128" s="814">
        <v>14.34</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429</v>
      </c>
      <c r="CQ128" s="758"/>
      <c r="CR128" s="758"/>
      <c r="CS128" s="758"/>
      <c r="CT128" s="758"/>
      <c r="CU128" s="758"/>
      <c r="CV128" s="758"/>
      <c r="CW128" s="758"/>
      <c r="CX128" s="758"/>
      <c r="CY128" s="758"/>
      <c r="CZ128" s="758"/>
      <c r="DA128" s="758"/>
      <c r="DB128" s="758"/>
      <c r="DC128" s="758"/>
      <c r="DD128" s="758"/>
      <c r="DE128" s="758"/>
      <c r="DF128" s="759"/>
      <c r="DG128" s="818" t="s">
        <v>412</v>
      </c>
      <c r="DH128" s="819"/>
      <c r="DI128" s="819"/>
      <c r="DJ128" s="819"/>
      <c r="DK128" s="819"/>
      <c r="DL128" s="819" t="s">
        <v>417</v>
      </c>
      <c r="DM128" s="819"/>
      <c r="DN128" s="819"/>
      <c r="DO128" s="819"/>
      <c r="DP128" s="819"/>
      <c r="DQ128" s="819" t="s">
        <v>342</v>
      </c>
      <c r="DR128" s="819"/>
      <c r="DS128" s="819"/>
      <c r="DT128" s="819"/>
      <c r="DU128" s="819"/>
      <c r="DV128" s="820" t="s">
        <v>342</v>
      </c>
      <c r="DW128" s="820"/>
      <c r="DX128" s="820"/>
      <c r="DY128" s="820"/>
      <c r="DZ128" s="821"/>
    </row>
    <row r="129" spans="1:131" s="226" customFormat="1" ht="26.25" customHeight="1">
      <c r="A129" s="802" t="s">
        <v>108</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430</v>
      </c>
      <c r="X129" s="805"/>
      <c r="Y129" s="805"/>
      <c r="Z129" s="806"/>
      <c r="AA129" s="807">
        <v>5744272</v>
      </c>
      <c r="AB129" s="808"/>
      <c r="AC129" s="808"/>
      <c r="AD129" s="808"/>
      <c r="AE129" s="809"/>
      <c r="AF129" s="810">
        <v>5952754</v>
      </c>
      <c r="AG129" s="808"/>
      <c r="AH129" s="808"/>
      <c r="AI129" s="808"/>
      <c r="AJ129" s="809"/>
      <c r="AK129" s="810">
        <v>6245294</v>
      </c>
      <c r="AL129" s="808"/>
      <c r="AM129" s="808"/>
      <c r="AN129" s="808"/>
      <c r="AO129" s="809"/>
      <c r="AP129" s="811"/>
      <c r="AQ129" s="812"/>
      <c r="AR129" s="812"/>
      <c r="AS129" s="812"/>
      <c r="AT129" s="813"/>
      <c r="AU129" s="229"/>
      <c r="AV129" s="229"/>
      <c r="AW129" s="229"/>
      <c r="AX129" s="779" t="s">
        <v>431</v>
      </c>
      <c r="AY129" s="780"/>
      <c r="AZ129" s="780"/>
      <c r="BA129" s="780"/>
      <c r="BB129" s="780"/>
      <c r="BC129" s="780"/>
      <c r="BD129" s="780"/>
      <c r="BE129" s="781"/>
      <c r="BF129" s="798" t="s">
        <v>412</v>
      </c>
      <c r="BG129" s="799"/>
      <c r="BH129" s="799"/>
      <c r="BI129" s="799"/>
      <c r="BJ129" s="799"/>
      <c r="BK129" s="799"/>
      <c r="BL129" s="800"/>
      <c r="BM129" s="798">
        <v>19.34</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02" t="s">
        <v>432</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433</v>
      </c>
      <c r="X130" s="805"/>
      <c r="Y130" s="805"/>
      <c r="Z130" s="806"/>
      <c r="AA130" s="807">
        <v>1074670</v>
      </c>
      <c r="AB130" s="808"/>
      <c r="AC130" s="808"/>
      <c r="AD130" s="808"/>
      <c r="AE130" s="809"/>
      <c r="AF130" s="810">
        <v>1093011</v>
      </c>
      <c r="AG130" s="808"/>
      <c r="AH130" s="808"/>
      <c r="AI130" s="808"/>
      <c r="AJ130" s="809"/>
      <c r="AK130" s="810">
        <v>1121012</v>
      </c>
      <c r="AL130" s="808"/>
      <c r="AM130" s="808"/>
      <c r="AN130" s="808"/>
      <c r="AO130" s="809"/>
      <c r="AP130" s="811"/>
      <c r="AQ130" s="812"/>
      <c r="AR130" s="812"/>
      <c r="AS130" s="812"/>
      <c r="AT130" s="813"/>
      <c r="AU130" s="229"/>
      <c r="AV130" s="229"/>
      <c r="AW130" s="229"/>
      <c r="AX130" s="779" t="s">
        <v>434</v>
      </c>
      <c r="AY130" s="780"/>
      <c r="AZ130" s="780"/>
      <c r="BA130" s="780"/>
      <c r="BB130" s="780"/>
      <c r="BC130" s="780"/>
      <c r="BD130" s="780"/>
      <c r="BE130" s="781"/>
      <c r="BF130" s="782">
        <v>3.8</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435</v>
      </c>
      <c r="X131" s="789"/>
      <c r="Y131" s="789"/>
      <c r="Z131" s="790"/>
      <c r="AA131" s="791">
        <v>4669602</v>
      </c>
      <c r="AB131" s="792"/>
      <c r="AC131" s="792"/>
      <c r="AD131" s="792"/>
      <c r="AE131" s="793"/>
      <c r="AF131" s="794">
        <v>4859743</v>
      </c>
      <c r="AG131" s="792"/>
      <c r="AH131" s="792"/>
      <c r="AI131" s="792"/>
      <c r="AJ131" s="793"/>
      <c r="AK131" s="794">
        <v>5124282</v>
      </c>
      <c r="AL131" s="792"/>
      <c r="AM131" s="792"/>
      <c r="AN131" s="792"/>
      <c r="AO131" s="793"/>
      <c r="AP131" s="795"/>
      <c r="AQ131" s="796"/>
      <c r="AR131" s="796"/>
      <c r="AS131" s="796"/>
      <c r="AT131" s="797"/>
      <c r="AU131" s="229"/>
      <c r="AV131" s="229"/>
      <c r="AW131" s="229"/>
      <c r="AX131" s="757" t="s">
        <v>436</v>
      </c>
      <c r="AY131" s="758"/>
      <c r="AZ131" s="758"/>
      <c r="BA131" s="758"/>
      <c r="BB131" s="758"/>
      <c r="BC131" s="758"/>
      <c r="BD131" s="758"/>
      <c r="BE131" s="759"/>
      <c r="BF131" s="760">
        <v>18.3</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766" t="s">
        <v>437</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438</v>
      </c>
      <c r="W132" s="770"/>
      <c r="X132" s="770"/>
      <c r="Y132" s="770"/>
      <c r="Z132" s="771"/>
      <c r="AA132" s="772">
        <v>3.4041873379999998</v>
      </c>
      <c r="AB132" s="773"/>
      <c r="AC132" s="773"/>
      <c r="AD132" s="773"/>
      <c r="AE132" s="774"/>
      <c r="AF132" s="775">
        <v>3.4061060429999999</v>
      </c>
      <c r="AG132" s="773"/>
      <c r="AH132" s="773"/>
      <c r="AI132" s="773"/>
      <c r="AJ132" s="774"/>
      <c r="AK132" s="775">
        <v>4.8345699939999998</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439</v>
      </c>
      <c r="W133" s="749"/>
      <c r="X133" s="749"/>
      <c r="Y133" s="749"/>
      <c r="Z133" s="750"/>
      <c r="AA133" s="751">
        <v>5.3</v>
      </c>
      <c r="AB133" s="752"/>
      <c r="AC133" s="752"/>
      <c r="AD133" s="752"/>
      <c r="AE133" s="753"/>
      <c r="AF133" s="751">
        <v>4.4000000000000004</v>
      </c>
      <c r="AG133" s="752"/>
      <c r="AH133" s="752"/>
      <c r="AI133" s="752"/>
      <c r="AJ133" s="753"/>
      <c r="AK133" s="751">
        <v>3.8</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tUOEuXBHHVBaM3Hw6xtsBeP5dU+uMRQhv/Mudc5De6ujKbtfOZ4XNvrQzrEG85Zie62qIndqhONuT73IgRGaXA==" saltValue="HH3XbS3FSR8UYyxka2qMk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440</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sYJG79TgomcIHu+hRpzyM/352AGNfaw/eOaMT7AK6G9x/d7ZNsG8a7Lw1Hd7zof+HcwrR9m4Nz6eH0vgxOKfWA==" saltValue="w6Nu0d38NhzfdsGlSAbKd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441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442</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443</v>
      </c>
      <c r="AP7" s="268"/>
      <c r="AQ7" s="269" t="s">
        <v>444</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445</v>
      </c>
      <c r="AQ8" s="275" t="s">
        <v>446</v>
      </c>
      <c r="AR8" s="276" t="s">
        <v>447</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8" t="s">
        <v>448</v>
      </c>
      <c r="AL9" s="1159"/>
      <c r="AM9" s="1159"/>
      <c r="AN9" s="1160"/>
      <c r="AO9" s="277">
        <v>1629198</v>
      </c>
      <c r="AP9" s="277">
        <v>76170</v>
      </c>
      <c r="AQ9" s="278">
        <v>75794</v>
      </c>
      <c r="AR9" s="279">
        <v>0.5</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8" t="s">
        <v>449</v>
      </c>
      <c r="AL10" s="1159"/>
      <c r="AM10" s="1159"/>
      <c r="AN10" s="1160"/>
      <c r="AO10" s="280">
        <v>359499</v>
      </c>
      <c r="AP10" s="280">
        <v>16808</v>
      </c>
      <c r="AQ10" s="281">
        <v>8131</v>
      </c>
      <c r="AR10" s="282">
        <v>106.7</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8" t="s">
        <v>450</v>
      </c>
      <c r="AL11" s="1159"/>
      <c r="AM11" s="1159"/>
      <c r="AN11" s="1160"/>
      <c r="AO11" s="280" t="s">
        <v>451</v>
      </c>
      <c r="AP11" s="280" t="s">
        <v>451</v>
      </c>
      <c r="AQ11" s="281">
        <v>549</v>
      </c>
      <c r="AR11" s="282" t="s">
        <v>451</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8" t="s">
        <v>452</v>
      </c>
      <c r="AL12" s="1159"/>
      <c r="AM12" s="1159"/>
      <c r="AN12" s="1160"/>
      <c r="AO12" s="280" t="s">
        <v>451</v>
      </c>
      <c r="AP12" s="280" t="s">
        <v>451</v>
      </c>
      <c r="AQ12" s="281">
        <v>5</v>
      </c>
      <c r="AR12" s="282" t="s">
        <v>451</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8" t="s">
        <v>453</v>
      </c>
      <c r="AL13" s="1159"/>
      <c r="AM13" s="1159"/>
      <c r="AN13" s="1160"/>
      <c r="AO13" s="280">
        <v>60804</v>
      </c>
      <c r="AP13" s="280">
        <v>2843</v>
      </c>
      <c r="AQ13" s="281">
        <v>2734</v>
      </c>
      <c r="AR13" s="282">
        <v>4</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8" t="s">
        <v>454</v>
      </c>
      <c r="AL14" s="1159"/>
      <c r="AM14" s="1159"/>
      <c r="AN14" s="1160"/>
      <c r="AO14" s="280">
        <v>6955</v>
      </c>
      <c r="AP14" s="280">
        <v>325</v>
      </c>
      <c r="AQ14" s="281">
        <v>1219</v>
      </c>
      <c r="AR14" s="282">
        <v>-73.3</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1" t="s">
        <v>455</v>
      </c>
      <c r="AL15" s="1162"/>
      <c r="AM15" s="1162"/>
      <c r="AN15" s="1163"/>
      <c r="AO15" s="280">
        <v>-89404</v>
      </c>
      <c r="AP15" s="280">
        <v>-4180</v>
      </c>
      <c r="AQ15" s="281">
        <v>-5248</v>
      </c>
      <c r="AR15" s="282">
        <v>-20.399999999999999</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1" t="s">
        <v>187</v>
      </c>
      <c r="AL16" s="1162"/>
      <c r="AM16" s="1162"/>
      <c r="AN16" s="1163"/>
      <c r="AO16" s="280">
        <v>1967052</v>
      </c>
      <c r="AP16" s="280">
        <v>91966</v>
      </c>
      <c r="AQ16" s="281">
        <v>83183</v>
      </c>
      <c r="AR16" s="282">
        <v>10.6</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456</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457</v>
      </c>
      <c r="AP20" s="289" t="s">
        <v>458</v>
      </c>
      <c r="AQ20" s="290" t="s">
        <v>459</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4" t="s">
        <v>460</v>
      </c>
      <c r="AL21" s="1165"/>
      <c r="AM21" s="1165"/>
      <c r="AN21" s="1166"/>
      <c r="AO21" s="293">
        <v>7.85</v>
      </c>
      <c r="AP21" s="294">
        <v>7.75</v>
      </c>
      <c r="AQ21" s="295">
        <v>0.1</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4" t="s">
        <v>461</v>
      </c>
      <c r="AL22" s="1165"/>
      <c r="AM22" s="1165"/>
      <c r="AN22" s="1166"/>
      <c r="AO22" s="298">
        <v>97.3</v>
      </c>
      <c r="AP22" s="299">
        <v>97.5</v>
      </c>
      <c r="AQ22" s="300">
        <v>-0.2</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57" t="s">
        <v>462</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63"/>
    </row>
    <row r="27" spans="1:46">
      <c r="A27" s="305"/>
      <c r="AO27" s="258"/>
      <c r="AP27" s="258"/>
      <c r="AQ27" s="258"/>
      <c r="AR27" s="258"/>
      <c r="AS27" s="258"/>
      <c r="AT27" s="258"/>
    </row>
    <row r="28" spans="1:46" ht="17.25">
      <c r="A28" s="259" t="s">
        <v>463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464</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443</v>
      </c>
      <c r="AP30" s="268"/>
      <c r="AQ30" s="269" t="s">
        <v>444</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445</v>
      </c>
      <c r="AQ31" s="275" t="s">
        <v>446</v>
      </c>
      <c r="AR31" s="276" t="s">
        <v>447</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8" t="s">
        <v>465</v>
      </c>
      <c r="AL32" s="1149"/>
      <c r="AM32" s="1149"/>
      <c r="AN32" s="1150"/>
      <c r="AO32" s="308">
        <v>922689</v>
      </c>
      <c r="AP32" s="308">
        <v>43138</v>
      </c>
      <c r="AQ32" s="309">
        <v>33516</v>
      </c>
      <c r="AR32" s="310">
        <v>28.7</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8" t="s">
        <v>466</v>
      </c>
      <c r="AL33" s="1149"/>
      <c r="AM33" s="1149"/>
      <c r="AN33" s="1150"/>
      <c r="AO33" s="308" t="s">
        <v>451</v>
      </c>
      <c r="AP33" s="308" t="s">
        <v>451</v>
      </c>
      <c r="AQ33" s="309" t="s">
        <v>451</v>
      </c>
      <c r="AR33" s="310" t="s">
        <v>451</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8" t="s">
        <v>467</v>
      </c>
      <c r="AL34" s="1149"/>
      <c r="AM34" s="1149"/>
      <c r="AN34" s="1150"/>
      <c r="AO34" s="308" t="s">
        <v>451</v>
      </c>
      <c r="AP34" s="308" t="s">
        <v>451</v>
      </c>
      <c r="AQ34" s="309" t="s">
        <v>451</v>
      </c>
      <c r="AR34" s="310" t="s">
        <v>451</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8" t="s">
        <v>468</v>
      </c>
      <c r="AL35" s="1149"/>
      <c r="AM35" s="1149"/>
      <c r="AN35" s="1150"/>
      <c r="AO35" s="308">
        <v>382404</v>
      </c>
      <c r="AP35" s="308">
        <v>17879</v>
      </c>
      <c r="AQ35" s="309">
        <v>11499</v>
      </c>
      <c r="AR35" s="310">
        <v>55.5</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8" t="s">
        <v>469</v>
      </c>
      <c r="AL36" s="1149"/>
      <c r="AM36" s="1149"/>
      <c r="AN36" s="1150"/>
      <c r="AO36" s="308">
        <v>58644</v>
      </c>
      <c r="AP36" s="308">
        <v>2742</v>
      </c>
      <c r="AQ36" s="309">
        <v>2953</v>
      </c>
      <c r="AR36" s="310">
        <v>-7.1</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8" t="s">
        <v>470</v>
      </c>
      <c r="AL37" s="1149"/>
      <c r="AM37" s="1149"/>
      <c r="AN37" s="1150"/>
      <c r="AO37" s="308">
        <v>7603</v>
      </c>
      <c r="AP37" s="308">
        <v>355</v>
      </c>
      <c r="AQ37" s="309">
        <v>178</v>
      </c>
      <c r="AR37" s="310">
        <v>99.4</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1" t="s">
        <v>471</v>
      </c>
      <c r="AL38" s="1152"/>
      <c r="AM38" s="1152"/>
      <c r="AN38" s="1153"/>
      <c r="AO38" s="311">
        <v>12</v>
      </c>
      <c r="AP38" s="311">
        <v>1</v>
      </c>
      <c r="AQ38" s="312">
        <v>3</v>
      </c>
      <c r="AR38" s="300">
        <v>-66.7</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1" t="s">
        <v>472</v>
      </c>
      <c r="AL39" s="1152"/>
      <c r="AM39" s="1152"/>
      <c r="AN39" s="1153"/>
      <c r="AO39" s="308">
        <v>-2603</v>
      </c>
      <c r="AP39" s="308">
        <v>-122</v>
      </c>
      <c r="AQ39" s="309">
        <v>-2838</v>
      </c>
      <c r="AR39" s="310">
        <v>-95.7</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8" t="s">
        <v>473</v>
      </c>
      <c r="AL40" s="1149"/>
      <c r="AM40" s="1149"/>
      <c r="AN40" s="1150"/>
      <c r="AO40" s="308">
        <v>-1121012</v>
      </c>
      <c r="AP40" s="308">
        <v>-52411</v>
      </c>
      <c r="AQ40" s="309">
        <v>-31562</v>
      </c>
      <c r="AR40" s="310">
        <v>66.099999999999994</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4" t="s">
        <v>263</v>
      </c>
      <c r="AL41" s="1155"/>
      <c r="AM41" s="1155"/>
      <c r="AN41" s="1156"/>
      <c r="AO41" s="308">
        <v>247737</v>
      </c>
      <c r="AP41" s="308">
        <v>11582</v>
      </c>
      <c r="AQ41" s="309">
        <v>13749</v>
      </c>
      <c r="AR41" s="310">
        <v>-15.8</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474</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475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476</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1" t="s">
        <v>443</v>
      </c>
      <c r="AN49" s="1143" t="s">
        <v>477</v>
      </c>
      <c r="AO49" s="1144"/>
      <c r="AP49" s="1144"/>
      <c r="AQ49" s="1144"/>
      <c r="AR49" s="1145"/>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2"/>
      <c r="AN50" s="324" t="s">
        <v>478</v>
      </c>
      <c r="AO50" s="325" t="s">
        <v>479</v>
      </c>
      <c r="AP50" s="326" t="s">
        <v>480</v>
      </c>
      <c r="AQ50" s="327" t="s">
        <v>481</v>
      </c>
      <c r="AR50" s="328" t="s">
        <v>482</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483</v>
      </c>
      <c r="AL51" s="321"/>
      <c r="AM51" s="329">
        <v>2005261</v>
      </c>
      <c r="AN51" s="330">
        <v>93695</v>
      </c>
      <c r="AO51" s="331">
        <v>20.7</v>
      </c>
      <c r="AP51" s="332">
        <v>53655</v>
      </c>
      <c r="AQ51" s="333">
        <v>-6.1</v>
      </c>
      <c r="AR51" s="334">
        <v>26.8</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484</v>
      </c>
      <c r="AM52" s="337">
        <v>1535360</v>
      </c>
      <c r="AN52" s="338">
        <v>71739</v>
      </c>
      <c r="AO52" s="339">
        <v>23.2</v>
      </c>
      <c r="AP52" s="340">
        <v>32719</v>
      </c>
      <c r="AQ52" s="341">
        <v>-9.6</v>
      </c>
      <c r="AR52" s="342">
        <v>32.799999999999997</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485</v>
      </c>
      <c r="AL53" s="321"/>
      <c r="AM53" s="329">
        <v>1454472</v>
      </c>
      <c r="AN53" s="330">
        <v>68128</v>
      </c>
      <c r="AO53" s="331">
        <v>-27.3</v>
      </c>
      <c r="AP53" s="332">
        <v>53869</v>
      </c>
      <c r="AQ53" s="333">
        <v>0.4</v>
      </c>
      <c r="AR53" s="334">
        <v>-27.7</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484</v>
      </c>
      <c r="AM54" s="337">
        <v>1209902</v>
      </c>
      <c r="AN54" s="338">
        <v>56673</v>
      </c>
      <c r="AO54" s="339">
        <v>-21</v>
      </c>
      <c r="AP54" s="340">
        <v>35046</v>
      </c>
      <c r="AQ54" s="341">
        <v>7.1</v>
      </c>
      <c r="AR54" s="342">
        <v>-28.1</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486</v>
      </c>
      <c r="AL55" s="321"/>
      <c r="AM55" s="329">
        <v>814009</v>
      </c>
      <c r="AN55" s="330">
        <v>38209</v>
      </c>
      <c r="AO55" s="331">
        <v>-43.9</v>
      </c>
      <c r="AP55" s="332">
        <v>59119</v>
      </c>
      <c r="AQ55" s="333">
        <v>9.6999999999999993</v>
      </c>
      <c r="AR55" s="334">
        <v>-53.6</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484</v>
      </c>
      <c r="AM56" s="337">
        <v>487383</v>
      </c>
      <c r="AN56" s="338">
        <v>22878</v>
      </c>
      <c r="AO56" s="339">
        <v>-59.6</v>
      </c>
      <c r="AP56" s="340">
        <v>29900</v>
      </c>
      <c r="AQ56" s="341">
        <v>-14.7</v>
      </c>
      <c r="AR56" s="342">
        <v>-44.9</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487</v>
      </c>
      <c r="AL57" s="321"/>
      <c r="AM57" s="329">
        <v>1504035</v>
      </c>
      <c r="AN57" s="330">
        <v>70216</v>
      </c>
      <c r="AO57" s="331">
        <v>83.8</v>
      </c>
      <c r="AP57" s="332">
        <v>53895</v>
      </c>
      <c r="AQ57" s="333">
        <v>-8.8000000000000007</v>
      </c>
      <c r="AR57" s="334">
        <v>92.6</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484</v>
      </c>
      <c r="AM58" s="337">
        <v>901591</v>
      </c>
      <c r="AN58" s="338">
        <v>42091</v>
      </c>
      <c r="AO58" s="339">
        <v>84</v>
      </c>
      <c r="AP58" s="340">
        <v>31224</v>
      </c>
      <c r="AQ58" s="341">
        <v>4.4000000000000004</v>
      </c>
      <c r="AR58" s="342">
        <v>79.599999999999994</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488</v>
      </c>
      <c r="AL59" s="321"/>
      <c r="AM59" s="329">
        <v>1486149</v>
      </c>
      <c r="AN59" s="330">
        <v>69482</v>
      </c>
      <c r="AO59" s="331">
        <v>-1</v>
      </c>
      <c r="AP59" s="332">
        <v>56181</v>
      </c>
      <c r="AQ59" s="333">
        <v>4.2</v>
      </c>
      <c r="AR59" s="334">
        <v>-5.2</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484</v>
      </c>
      <c r="AM60" s="337">
        <v>747880</v>
      </c>
      <c r="AN60" s="338">
        <v>34966</v>
      </c>
      <c r="AO60" s="339">
        <v>-16.899999999999999</v>
      </c>
      <c r="AP60" s="340">
        <v>32039</v>
      </c>
      <c r="AQ60" s="341">
        <v>2.6</v>
      </c>
      <c r="AR60" s="342">
        <v>-19.5</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489</v>
      </c>
      <c r="AL61" s="343"/>
      <c r="AM61" s="344">
        <v>1452785</v>
      </c>
      <c r="AN61" s="345">
        <v>67946</v>
      </c>
      <c r="AO61" s="346">
        <v>6.5</v>
      </c>
      <c r="AP61" s="347">
        <v>55344</v>
      </c>
      <c r="AQ61" s="348">
        <v>-0.1</v>
      </c>
      <c r="AR61" s="334">
        <v>6.6</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484</v>
      </c>
      <c r="AM62" s="337">
        <v>976423</v>
      </c>
      <c r="AN62" s="338">
        <v>45669</v>
      </c>
      <c r="AO62" s="339">
        <v>1.9</v>
      </c>
      <c r="AP62" s="340">
        <v>32186</v>
      </c>
      <c r="AQ62" s="341">
        <v>-2</v>
      </c>
      <c r="AR62" s="342">
        <v>3.9</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v3KlyPPxug+6pGuhni5JpYc597WhhEix/02WlzsZTKap39VqimiQqqqM3/kVb1UOrmnRrPwPneU4XHQOAZhm7Q==" saltValue="S42Ihh/0rpWPXhjTGj+ER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491</v>
      </c>
    </row>
    <row r="120" spans="125:125" ht="13.5" hidden="1" customHeight="1"/>
    <row r="121" spans="125:125" ht="13.5" hidden="1" customHeight="1">
      <c r="DU121" s="255"/>
    </row>
  </sheetData>
  <sheetProtection algorithmName="SHA-512" hashValue="bzqpmCXw4yajZA2W1Ft0Dh8c7QIjrT1sEND/j+JiyplvzuPfxtA05M94ym/EHigI0Ji1PrJQHemcdiajbrGrHg==" saltValue="eTb+NbXr3UcIOZvDtXS3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492</v>
      </c>
    </row>
  </sheetData>
  <sheetProtection algorithmName="SHA-512" hashValue="hbGk13YQpjPlaHOx2fk692JJr+kyaXWlZ6WzxinIBSkf5AmebOCNhtzpfdunWcTWQKoPLRfV5RVHhdSUIIVPYw==" saltValue="bGynFOjKq8ybXoeLJcEF4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493</v>
      </c>
      <c r="G46" s="8" t="s">
        <v>494</v>
      </c>
      <c r="H46" s="8" t="s">
        <v>495</v>
      </c>
      <c r="I46" s="8" t="s">
        <v>496</v>
      </c>
      <c r="J46" s="9" t="s">
        <v>497</v>
      </c>
    </row>
    <row r="47" spans="2:10" ht="57.75" customHeight="1">
      <c r="B47" s="10"/>
      <c r="C47" s="1167" t="s">
        <v>3</v>
      </c>
      <c r="D47" s="1167"/>
      <c r="E47" s="1168"/>
      <c r="F47" s="11">
        <v>37.47</v>
      </c>
      <c r="G47" s="12">
        <v>37.97</v>
      </c>
      <c r="H47" s="12">
        <v>37.93</v>
      </c>
      <c r="I47" s="12">
        <v>35.299999999999997</v>
      </c>
      <c r="J47" s="13">
        <v>37.979999999999997</v>
      </c>
    </row>
    <row r="48" spans="2:10" ht="57.75" customHeight="1">
      <c r="B48" s="14"/>
      <c r="C48" s="1169" t="s">
        <v>4</v>
      </c>
      <c r="D48" s="1169"/>
      <c r="E48" s="1170"/>
      <c r="F48" s="15">
        <v>6.25</v>
      </c>
      <c r="G48" s="16">
        <v>6.53</v>
      </c>
      <c r="H48" s="16">
        <v>3.47</v>
      </c>
      <c r="I48" s="16">
        <v>6.26</v>
      </c>
      <c r="J48" s="17">
        <v>7.99</v>
      </c>
    </row>
    <row r="49" spans="2:10" ht="57.75" customHeight="1" thickBot="1">
      <c r="B49" s="18"/>
      <c r="C49" s="1171" t="s">
        <v>5</v>
      </c>
      <c r="D49" s="1171"/>
      <c r="E49" s="1172"/>
      <c r="F49" s="19" t="s">
        <v>498</v>
      </c>
      <c r="G49" s="20">
        <v>0.23</v>
      </c>
      <c r="H49" s="20" t="s">
        <v>499</v>
      </c>
      <c r="I49" s="20">
        <v>1.61</v>
      </c>
      <c r="J49" s="21">
        <v>6.36</v>
      </c>
    </row>
    <row r="50" spans="2:10"/>
  </sheetData>
  <sheetProtection algorithmName="SHA-512" hashValue="dD3qwoBC6cX5oTYNZ5pQk5Fu4zqvsu4Zz82f2KAAQ3Bb6hgazwsGMOXCP7hVJaAWg32gFq9d8HoSfOz/DAVb+Q==" saltValue="PT5D8f9iidHxBrFbxMK98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2023-03-03T04:12:14Z</cp:lastPrinted>
  <dcterms:created xsi:type="dcterms:W3CDTF">2023-02-20T05:56:57Z</dcterms:created>
  <dcterms:modified xsi:type="dcterms:W3CDTF">2023-09-28T06:57:52Z</dcterms:modified>
  <cp:category/>
</cp:coreProperties>
</file>